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tocolos Descuento Nacionales" sheetId="1" r:id="rId4"/>
  </sheets>
  <definedNames/>
  <calcPr/>
  <extLst>
    <ext uri="GoogleSheetsCustomDataVersion1">
      <go:sheetsCustomData xmlns:go="http://customooxmlschemas.google.com/" r:id="rId5" roundtripDataSignature="AMtx7mgFNjooCxwHqCVFDFupApyGwX52Rw=="/>
    </ext>
  </extLst>
</workbook>
</file>

<file path=xl/sharedStrings.xml><?xml version="1.0" encoding="utf-8"?>
<sst xmlns="http://schemas.openxmlformats.org/spreadsheetml/2006/main" count="135" uniqueCount="90">
  <si>
    <t>SEDE - UAM</t>
  </si>
  <si>
    <t>INSTITUCION</t>
  </si>
  <si>
    <t>Mail de contacto</t>
  </si>
  <si>
    <t>Vigencia</t>
  </si>
  <si>
    <t xml:space="preserve">% de Descuento - Cobertura </t>
  </si>
  <si>
    <t>Cantidad de Beneficiarios</t>
  </si>
  <si>
    <t>Q Benef. 2021</t>
  </si>
  <si>
    <t>RR Nº</t>
  </si>
  <si>
    <t xml:space="preserve">Cód. de Dto. </t>
  </si>
  <si>
    <t xml:space="preserve">AÑO </t>
  </si>
  <si>
    <t>Convenio de Pasantias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</si>
  <si>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</si>
  <si>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>OSDE (Organización de Servicios directos empresarios)</t>
  </si>
  <si>
    <t xml:space="preserve">Lucia Acuña -  lucia.acuna@osde.com.ar </t>
  </si>
  <si>
    <t>VIGENTE - Renov. Automática</t>
  </si>
  <si>
    <t>30% postgrados - Afiliados</t>
  </si>
  <si>
    <t>No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</si>
  <si>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</si>
  <si>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>FUNDACION UNIÓN (UPCN)</t>
  </si>
  <si>
    <t>mminotti@ucasal.edu.ar
Carina Minotti sub sede bs as</t>
  </si>
  <si>
    <t>15% para afiliados y familiares directos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</si>
  <si>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</si>
  <si>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>BANCO MACRO</t>
  </si>
  <si>
    <t xml:space="preserve">10% para empleados y familiares 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</si>
  <si>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</si>
  <si>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 xml:space="preserve">BANCO SANTANDER </t>
  </si>
  <si>
    <t>DTO. VIGENTE - PENDIENTE RR</t>
  </si>
  <si>
    <t>15 % empleados, y familiares directos (Hijos/ Cónyuge)</t>
  </si>
  <si>
    <t>En proceso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</si>
  <si>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</si>
  <si>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 xml:space="preserve">BANCO HSBC </t>
  </si>
  <si>
    <t>10% EMPLEADOS Y FAMILIARES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</si>
  <si>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</si>
  <si>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>ASOCIACIÓN CIVIL DEL PERSONAL JERÁRQUICO, PROFESIONAL Y TÉCNICO DEL BNA</t>
  </si>
  <si>
    <t xml:space="preserve">10% empleados y familiares directos 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</si>
  <si>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</si>
  <si>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 xml:space="preserve">SANCOR </t>
  </si>
  <si>
    <t>Alan Chaud - achaud@ucasal.edu.ar</t>
  </si>
  <si>
    <t>VIGENTE EL DTO - EN PROCESO DE RENOVACIÓN EL PROTOCOLO</t>
  </si>
  <si>
    <t>30% en matricula más 15% en cuotas pre grado ,grado y posgrado / 10% en mat. Formacion continua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</si>
  <si>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</si>
  <si>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>FEDERACIÓN ARGENTINA DE GASTROENTEROLOGÍA.</t>
  </si>
  <si>
    <t xml:space="preserve">José María Sanguinetti : sanguinetti.josema@gmail.com / Diana Martellotto:
info@fage.org.ar / Federico Yañez: f.yanezgastro@gmail.com
</t>
  </si>
  <si>
    <t>10% afiliados y familiares  (hijos/ conyuge)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</si>
  <si>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</si>
  <si>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>GREMIO DE EMPLEADOS JERÁRQUICOS DE AFIP (UPSAFIP)</t>
  </si>
  <si>
    <t>Guillermo Tabillone - guillermotabellione@gmail.com</t>
  </si>
  <si>
    <t xml:space="preserve">10 % afiliados, empleados y familiares directos 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</si>
  <si>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</si>
  <si>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>Empresa Ledesma S.A. </t>
  </si>
  <si>
    <t>10% empleados y familiares directos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</si>
  <si>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</si>
  <si>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>Seaboard Energías Renovables</t>
  </si>
  <si>
    <t>Rios, Manuel - manuel.rios@seaboard.com.ar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</si>
  <si>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</si>
  <si>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>GOBIERNO DE LA CIUDAD AUTÓNOMA DE BUENOS AIRES</t>
  </si>
  <si>
    <t>20% Empleados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</si>
  <si>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</si>
  <si>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 xml:space="preserve">ENACOM </t>
  </si>
  <si>
    <t xml:space="preserve"> Lic. Daniela Dimov -  ddimov@enacom.gob.ar 
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</si>
  <si>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</si>
  <si>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 xml:space="preserve">UNION EMPLEADOS DE LA JUSTICIA DE LA NACIÓN </t>
  </si>
  <si>
    <t>10%  afiliados y familiares directos (Hijos/ Cónyuge)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</si>
  <si>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</si>
  <si>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>EJERCITO ARGENTINO</t>
  </si>
  <si>
    <t xml:space="preserve">leonardocyprus@yahoo.com.ar 
Sarg Ay Leonardo TIRADO
</t>
  </si>
  <si>
    <t>VIGENTE - En proceso de renovación</t>
  </si>
  <si>
    <t>20% empleados, y familiares directos (Hijos/ Cónyuge)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</si>
  <si>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</si>
  <si>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>Empleados AEFIP (AFIP)</t>
  </si>
  <si>
    <t>15% Empleados</t>
  </si>
  <si>
    <t>RR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</si>
  <si>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</si>
  <si>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 xml:space="preserve">CIRCULO DE SUBOFICIALES DE LA POLICIA FEDERAL ARG. </t>
  </si>
  <si>
    <t>Liliana Alonso - cspfacultura@gmail.com</t>
  </si>
  <si>
    <t>15% empleados, y familiares directos (Hijos/ Cónyuge)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</si>
  <si>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</si>
  <si>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>AMUGENAL  Ayuda mutua para el Personal de Gendarmeria Nacional)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</si>
  <si>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</si>
  <si>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 xml:space="preserve">Lucia Acuña lucia.acuna@osde.com.ar </t>
  </si>
  <si>
    <r>
      <rPr>
        <rFont val="Cambria"/>
        <b/>
        <color theme="1"/>
        <sz val="12.0"/>
      </rPr>
      <t xml:space="preserve">Nacionales </t>
    </r>
    <r>
      <rPr>
        <rFont val="Cambria"/>
        <color theme="1"/>
        <sz val="11.0"/>
      </rPr>
      <t>- Secret. de Extensión - SALTA</t>
    </r>
  </si>
  <si>
    <t xml:space="preserve">SERVICIO PENITENCIARIO FEDERAL </t>
  </si>
  <si>
    <t>EDUARDO ENCINA diegoencina@hotmail.com</t>
  </si>
  <si>
    <t>25% Empleados,20 % Hijos / Cónyuge</t>
  </si>
  <si>
    <t>1080 - 427</t>
  </si>
  <si>
    <r>
      <rPr>
        <rFont val="Cambria"/>
        <b/>
        <color theme="1"/>
        <sz val="11.0"/>
      </rPr>
      <t>Nacionales</t>
    </r>
    <r>
      <rPr>
        <rFont val="Cambria"/>
        <color theme="1"/>
        <sz val="11.0"/>
      </rPr>
      <t xml:space="preserve"> - Secret. de Extensión - SALTA</t>
    </r>
  </si>
  <si>
    <t>IOSFA</t>
  </si>
  <si>
    <t>-</t>
  </si>
  <si>
    <r>
      <rPr>
        <rFont val="Cambria"/>
        <b/>
        <color theme="1"/>
        <sz val="11.0"/>
      </rPr>
      <t>Nacionales</t>
    </r>
    <r>
      <rPr>
        <rFont val="Cambria"/>
        <color theme="1"/>
        <sz val="11.0"/>
      </rPr>
      <t xml:space="preserve"> - Secret. de Extensión - SALTA</t>
    </r>
  </si>
  <si>
    <t xml:space="preserve">TOTALES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</si>
</sst>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\ yyyy"/>
  </numFmts>
  <fonts count="23">
    <font>
      <sz val="11.0"/>
      <color theme="1"/>
      <name val="Calibri"/>
      <scheme val="minor"/>
    </font>
    <font>
      <b/>
      <sz val="11.0"/>
      <color rgb="FFFFFFFF"/>
      <name val="Cambria"/>
    </font>
    <font>
      <b/>
      <sz val="10.0"/>
      <color theme="0"/>
      <name val="Calibri"/>
    </font>
    <font/>
    <font>
      <sz val="11.0"/>
      <color theme="1"/>
      <name val="Calibri"/>
    </font>
    <font>
      <sz val="11.0"/>
      <color theme="1"/>
      <name val="Cambria"/>
    </font>
    <font>
      <sz val="10.0"/>
      <color theme="1"/>
      <name val="Cambria"/>
    </font>
    <font>
      <b/>
      <u/>
      <sz val="11.0"/>
      <color rgb="FF1155CC"/>
      <name val="Cambria"/>
    </font>
    <font>
      <b/>
      <u/>
      <sz val="11.0"/>
      <color rgb="FF1155CC"/>
      <name val="Cambria"/>
    </font>
    <font>
      <b/>
      <sz val="11.0"/>
      <color rgb="FF0070C0"/>
      <name val="Cambria"/>
    </font>
    <font>
      <sz val="11.0"/>
      <color rgb="FF000000"/>
      <name val="Cambria"/>
    </font>
    <font>
      <b/>
      <u/>
      <sz val="11.0"/>
      <color rgb="FF0070C0"/>
      <name val="Cambria"/>
    </font>
    <font>
      <u/>
      <sz val="11.0"/>
      <color rgb="FF0070C0"/>
      <name val="Cambria"/>
    </font>
    <font>
      <b/>
      <u/>
      <sz val="11.0"/>
      <color rgb="FF0070C0"/>
      <name val="Cambria"/>
    </font>
    <font>
      <b/>
      <u/>
      <sz val="11.0"/>
      <color rgb="FF0000FF"/>
      <name val="Cambria"/>
    </font>
    <font>
      <b/>
      <u/>
      <sz val="11.0"/>
      <color rgb="FF0070C0"/>
      <name val="Cambria"/>
    </font>
    <font>
      <b/>
      <sz val="11.0"/>
      <color theme="1"/>
      <name val="Cambria"/>
    </font>
    <font>
      <b/>
      <sz val="10.0"/>
      <color theme="1"/>
      <name val="Calibri"/>
    </font>
    <font>
      <sz val="11.0"/>
      <color theme="1"/>
      <name val="Arial"/>
    </font>
    <font>
      <b/>
      <i/>
      <sz val="11.0"/>
      <color theme="1"/>
      <name val="Calibri"/>
    </font>
    <font>
      <sz val="9.0"/>
      <color theme="1"/>
      <name val="Arial"/>
    </font>
    <font>
      <b/>
      <i/>
      <sz val="11.0"/>
      <color rgb="FF000000"/>
      <name val="Calibri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1" fillId="2" fontId="1" numFmtId="0" xfId="0" applyAlignment="1" applyBorder="1" applyFont="1">
      <alignment horizontal="center" shrinkToFit="0" vertical="center" wrapText="1"/>
    </xf>
    <xf borderId="1" fillId="2" fontId="1" numFmtId="164" xfId="0" applyAlignment="1" applyBorder="1" applyFont="1" applyNumberFormat="1">
      <alignment horizontal="center" shrinkToFit="0" vertical="center" wrapText="1"/>
    </xf>
    <xf borderId="7" fillId="2" fontId="1" numFmtId="164" xfId="0" applyAlignment="1" applyBorder="1" applyFont="1" applyNumberFormat="1">
      <alignment horizontal="center" shrinkToFit="0" vertical="center" wrapText="1"/>
    </xf>
    <xf borderId="8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1" fillId="0" fontId="5" numFmtId="0" xfId="0" applyAlignment="1" applyBorder="1" applyFont="1">
      <alignment horizontal="center" shrinkToFit="0" vertical="top" wrapText="1"/>
    </xf>
    <xf borderId="9" fillId="0" fontId="5" numFmtId="0" xfId="0" applyAlignment="1" applyBorder="1" applyFont="1">
      <alignment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vertical="center"/>
    </xf>
    <xf borderId="1" fillId="0" fontId="6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9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9" numFmtId="0" xfId="0" applyAlignment="1" applyBorder="1" applyFont="1">
      <alignment horizontal="center" readingOrder="0" vertical="center"/>
    </xf>
    <xf borderId="6" fillId="0" fontId="10" numFmtId="0" xfId="0" applyAlignment="1" applyBorder="1" applyFont="1">
      <alignment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 shrinkToFit="0" vertical="center" wrapText="1"/>
    </xf>
    <xf borderId="11" fillId="0" fontId="13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vertical="center"/>
    </xf>
    <xf borderId="11" fillId="0" fontId="6" numFmtId="0" xfId="0" applyAlignment="1" applyBorder="1" applyFont="1">
      <alignment horizontal="center" vertical="center"/>
    </xf>
    <xf borderId="11" fillId="0" fontId="15" numFmtId="0" xfId="0" applyAlignment="1" applyBorder="1" applyFont="1">
      <alignment horizontal="center" vertical="center"/>
    </xf>
    <xf borderId="6" fillId="0" fontId="10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14" fillId="2" fontId="16" numFmtId="0" xfId="0" applyAlignment="1" applyBorder="1" applyFont="1">
      <alignment horizontal="center" vertical="center"/>
    </xf>
    <xf borderId="1" fillId="2" fontId="16" numFmtId="0" xfId="0" applyAlignment="1" applyBorder="1" applyFont="1">
      <alignment horizontal="center" vertical="center"/>
    </xf>
    <xf borderId="7" fillId="2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17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0" fillId="0" fontId="18" numFmtId="0" xfId="0" applyFont="1"/>
    <xf borderId="0" fillId="0" fontId="19" numFmtId="0" xfId="0" applyAlignment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20" numFmtId="0" xfId="0" applyAlignment="1" applyFon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p6d6mUnVqUPEyDMvVgvcq6kfuYOkENBd/view?usp=sharing" TargetMode="External"/><Relationship Id="rId10" Type="http://schemas.openxmlformats.org/officeDocument/2006/relationships/hyperlink" Target="https://drive.google.com/file/d/1u4AQ4U-lA7qJ6wItmlTrpN0vJzHzxHiV/view?usp=sharing" TargetMode="External"/><Relationship Id="rId13" Type="http://schemas.openxmlformats.org/officeDocument/2006/relationships/hyperlink" Target="https://drive.google.com/file/d/1J0IoTfXwlGhuUPjNGqxKl84hh1ngWx0q/view?usp=sharing" TargetMode="External"/><Relationship Id="rId12" Type="http://schemas.openxmlformats.org/officeDocument/2006/relationships/hyperlink" Target="https://drive.google.com/file/d/16obH5BT9RSzTvGHWc7PC_HRY1AdTbBbn/view?usp=sharing" TargetMode="External"/><Relationship Id="rId1" Type="http://schemas.openxmlformats.org/officeDocument/2006/relationships/hyperlink" Target="https://intranet.ucasal.edu.ar/wp-content/uploads/2021/05/RR_454-21.pdf" TargetMode="External"/><Relationship Id="rId2" Type="http://schemas.openxmlformats.org/officeDocument/2006/relationships/hyperlink" Target="https://intranet.ucasal.edu.ar/wp-content/uploads/2020/06/RR_449-20.pdf" TargetMode="External"/><Relationship Id="rId3" Type="http://schemas.openxmlformats.org/officeDocument/2006/relationships/hyperlink" Target="https://intranet.ucasal.edu.ar/wp-content/uploads/2020/08/RR_532-20.pdf" TargetMode="External"/><Relationship Id="rId4" Type="http://schemas.openxmlformats.org/officeDocument/2006/relationships/hyperlink" Target="https://intranet.ucasal.edu.ar/wp-content/uploads/2019/12/RR_1344-19.pdf" TargetMode="External"/><Relationship Id="rId9" Type="http://schemas.openxmlformats.org/officeDocument/2006/relationships/hyperlink" Target="https://drive.google.com/file/d/1gluxadvK0RnEXPxlALPAkvxyaerZhS1h/view?usp=sharing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drive.google.com/file/d/12x7apwHb-LvbnbTzOE1tcm5uj-Keoa6r/view?usp=sharing" TargetMode="External"/><Relationship Id="rId5" Type="http://schemas.openxmlformats.org/officeDocument/2006/relationships/hyperlink" Target="https://intranet.ucasal.edu.ar/wp-content/uploads/2019/12/RR_1345-19.pdf" TargetMode="External"/><Relationship Id="rId6" Type="http://schemas.openxmlformats.org/officeDocument/2006/relationships/hyperlink" Target="https://drive.google.com/file/d/17C-rjeOl8auUmOSGIJ6gYMn1Oqt7rKEG/view?pli=1" TargetMode="External"/><Relationship Id="rId7" Type="http://schemas.openxmlformats.org/officeDocument/2006/relationships/hyperlink" Target="https://intranet.ucasal.edu.ar/wp-content/uploads/2018/07/RR_647-18.pdf" TargetMode="External"/><Relationship Id="rId8" Type="http://schemas.openxmlformats.org/officeDocument/2006/relationships/hyperlink" Target="https://intranet.ucasal.edu.ar/wp-content/uploads/2018/06/RR_487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31.43"/>
    <col customWidth="1" min="3" max="3" width="32.43"/>
    <col customWidth="1" min="4" max="4" width="13.86"/>
    <col customWidth="1" min="5" max="5" width="21.0"/>
    <col customWidth="1" min="6" max="6" width="13.29"/>
    <col customWidth="1" min="7" max="7" width="19.0"/>
    <col customWidth="1" min="8" max="11" width="17.57"/>
    <col customWidth="1" min="12" max="12" width="14.43"/>
    <col customWidth="1" min="13" max="13" width="12.43"/>
    <col customWidth="1" min="14" max="15" width="10.71"/>
  </cols>
  <sheetData>
    <row r="1" ht="41.2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/>
      <c r="H1" s="7"/>
      <c r="I1" s="8" t="s">
        <v>6</v>
      </c>
      <c r="J1" s="9">
        <v>44682.0</v>
      </c>
      <c r="K1" s="10">
        <v>44896.0</v>
      </c>
      <c r="L1" s="1" t="s">
        <v>7</v>
      </c>
      <c r="M1" s="1" t="s">
        <v>8</v>
      </c>
      <c r="N1" s="1" t="s">
        <v>9</v>
      </c>
      <c r="O1" s="11" t="s">
        <v>10</v>
      </c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3.5" customHeight="1">
      <c r="A2" s="13" t="s">
        <v>11</v>
      </c>
      <c r="B2" s="14" t="s">
        <v>12</v>
      </c>
      <c r="C2" s="15" t="s">
        <v>13</v>
      </c>
      <c r="D2" s="16" t="s">
        <v>14</v>
      </c>
      <c r="E2" s="17" t="s">
        <v>15</v>
      </c>
      <c r="F2" s="18"/>
      <c r="G2" s="19"/>
      <c r="H2" s="19">
        <v>0.0</v>
      </c>
      <c r="I2" s="20">
        <f t="shared" ref="I2:I3" si="1">SUM(G2+H2)</f>
        <v>0</v>
      </c>
      <c r="J2" s="20">
        <v>0.0</v>
      </c>
      <c r="K2" s="20"/>
      <c r="L2" s="21"/>
      <c r="M2" s="22"/>
      <c r="N2" s="22">
        <v>2021.0</v>
      </c>
      <c r="O2" s="22" t="s">
        <v>16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43.5" customHeight="1">
      <c r="A3" s="13" t="s">
        <v>17</v>
      </c>
      <c r="B3" s="23" t="s">
        <v>18</v>
      </c>
      <c r="C3" s="16" t="s">
        <v>19</v>
      </c>
      <c r="D3" s="16" t="s">
        <v>14</v>
      </c>
      <c r="E3" s="24" t="s">
        <v>20</v>
      </c>
      <c r="F3" s="24"/>
      <c r="G3" s="20">
        <v>5.0</v>
      </c>
      <c r="H3" s="20">
        <v>6.0</v>
      </c>
      <c r="I3" s="20">
        <f t="shared" si="1"/>
        <v>11</v>
      </c>
      <c r="J3" s="20">
        <v>1.0</v>
      </c>
      <c r="K3" s="20"/>
      <c r="L3" s="25">
        <v>454.0</v>
      </c>
      <c r="M3" s="20"/>
      <c r="N3" s="20">
        <v>2021.0</v>
      </c>
      <c r="O3" s="20" t="s">
        <v>16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43.5" customHeight="1">
      <c r="A4" s="13" t="s">
        <v>21</v>
      </c>
      <c r="B4" s="23" t="s">
        <v>22</v>
      </c>
      <c r="C4" s="16"/>
      <c r="D4" s="26" t="s">
        <v>14</v>
      </c>
      <c r="E4" s="24" t="s">
        <v>23</v>
      </c>
      <c r="F4" s="24"/>
      <c r="G4" s="20"/>
      <c r="H4" s="20"/>
      <c r="I4" s="27">
        <v>0.0</v>
      </c>
      <c r="J4" s="20">
        <v>10.0</v>
      </c>
      <c r="K4" s="20"/>
      <c r="L4" s="25"/>
      <c r="M4" s="20">
        <v>1072.0</v>
      </c>
      <c r="N4" s="20">
        <v>2021.0</v>
      </c>
      <c r="O4" s="20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13" t="s">
        <v>24</v>
      </c>
      <c r="B5" s="28" t="s">
        <v>25</v>
      </c>
      <c r="C5" s="26"/>
      <c r="D5" s="29" t="s">
        <v>26</v>
      </c>
      <c r="E5" s="24" t="s">
        <v>27</v>
      </c>
      <c r="F5" s="24">
        <v>16.0</v>
      </c>
      <c r="G5" s="20">
        <v>13.0</v>
      </c>
      <c r="H5" s="20">
        <v>14.0</v>
      </c>
      <c r="I5" s="20">
        <f>SUM(G5+H5)</f>
        <v>27</v>
      </c>
      <c r="J5" s="20">
        <v>17.0</v>
      </c>
      <c r="K5" s="20"/>
      <c r="L5" s="30" t="s">
        <v>28</v>
      </c>
      <c r="M5" s="20"/>
      <c r="N5" s="20">
        <v>2021.0</v>
      </c>
      <c r="O5" s="20" t="s">
        <v>16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43.5" customHeight="1">
      <c r="A6" s="13" t="s">
        <v>29</v>
      </c>
      <c r="B6" s="28" t="s">
        <v>30</v>
      </c>
      <c r="C6" s="16"/>
      <c r="D6" s="26" t="s">
        <v>14</v>
      </c>
      <c r="E6" s="24" t="s">
        <v>31</v>
      </c>
      <c r="F6" s="24"/>
      <c r="G6" s="20"/>
      <c r="H6" s="20"/>
      <c r="I6" s="27">
        <v>0.0</v>
      </c>
      <c r="J6" s="20">
        <v>1.0</v>
      </c>
      <c r="K6" s="20"/>
      <c r="L6" s="30">
        <v>554.0</v>
      </c>
      <c r="M6" s="20">
        <v>924.0</v>
      </c>
      <c r="N6" s="20">
        <v>2020.0</v>
      </c>
      <c r="O6" s="20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43.5" customHeight="1">
      <c r="A7" s="13" t="s">
        <v>32</v>
      </c>
      <c r="B7" s="28" t="s">
        <v>33</v>
      </c>
      <c r="C7" s="16"/>
      <c r="D7" s="26"/>
      <c r="E7" s="24" t="s">
        <v>34</v>
      </c>
      <c r="F7" s="24"/>
      <c r="G7" s="20"/>
      <c r="H7" s="20"/>
      <c r="I7" s="27">
        <v>0.0</v>
      </c>
      <c r="J7" s="20">
        <v>4.0</v>
      </c>
      <c r="K7" s="20"/>
      <c r="L7" s="30">
        <v>1225.0</v>
      </c>
      <c r="M7" s="20">
        <v>917.0</v>
      </c>
      <c r="N7" s="20">
        <v>2019.0</v>
      </c>
      <c r="O7" s="20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71.25" customHeight="1">
      <c r="A8" s="13" t="s">
        <v>35</v>
      </c>
      <c r="B8" s="28" t="s">
        <v>36</v>
      </c>
      <c r="C8" s="16" t="s">
        <v>37</v>
      </c>
      <c r="D8" s="31" t="s">
        <v>38</v>
      </c>
      <c r="E8" s="32" t="s">
        <v>39</v>
      </c>
      <c r="F8" s="24"/>
      <c r="G8" s="20">
        <v>1.0</v>
      </c>
      <c r="H8" s="20">
        <v>4.0</v>
      </c>
      <c r="I8" s="20">
        <f t="shared" ref="I8:I21" si="2">SUM(G8+H8)</f>
        <v>5</v>
      </c>
      <c r="J8" s="20">
        <v>3.0</v>
      </c>
      <c r="K8" s="20"/>
      <c r="L8" s="33">
        <v>1206.0</v>
      </c>
      <c r="M8" s="20"/>
      <c r="N8" s="20">
        <v>2021.0</v>
      </c>
      <c r="O8" s="20" t="s">
        <v>16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4.25" customHeight="1">
      <c r="A9" s="13" t="s">
        <v>40</v>
      </c>
      <c r="B9" s="34" t="s">
        <v>41</v>
      </c>
      <c r="C9" s="35" t="s">
        <v>42</v>
      </c>
      <c r="D9" s="35" t="s">
        <v>14</v>
      </c>
      <c r="E9" s="24" t="s">
        <v>43</v>
      </c>
      <c r="F9" s="18">
        <v>2.0</v>
      </c>
      <c r="G9" s="36">
        <v>1.0</v>
      </c>
      <c r="H9" s="36">
        <v>1.0</v>
      </c>
      <c r="I9" s="20">
        <f t="shared" si="2"/>
        <v>2</v>
      </c>
      <c r="J9" s="26">
        <v>0.0</v>
      </c>
      <c r="K9" s="26"/>
      <c r="L9" s="37">
        <v>449.0</v>
      </c>
      <c r="M9" s="36"/>
      <c r="N9" s="36">
        <v>2020.0</v>
      </c>
      <c r="O9" s="20" t="s">
        <v>16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51.75" customHeight="1">
      <c r="A10" s="13" t="s">
        <v>44</v>
      </c>
      <c r="B10" s="28" t="s">
        <v>45</v>
      </c>
      <c r="C10" s="16" t="s">
        <v>46</v>
      </c>
      <c r="D10" s="16" t="s">
        <v>14</v>
      </c>
      <c r="E10" s="24" t="s">
        <v>47</v>
      </c>
      <c r="F10" s="24">
        <v>0.0</v>
      </c>
      <c r="G10" s="20">
        <v>0.0</v>
      </c>
      <c r="H10" s="20">
        <v>0.0</v>
      </c>
      <c r="I10" s="20">
        <f t="shared" si="2"/>
        <v>0</v>
      </c>
      <c r="J10" s="20">
        <v>0.0</v>
      </c>
      <c r="K10" s="20"/>
      <c r="L10" s="37">
        <v>532.0</v>
      </c>
      <c r="M10" s="20"/>
      <c r="N10" s="20">
        <v>2020.0</v>
      </c>
      <c r="O10" s="20" t="s">
        <v>16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51.75" customHeight="1">
      <c r="A11" s="13" t="s">
        <v>48</v>
      </c>
      <c r="B11" s="28" t="s">
        <v>49</v>
      </c>
      <c r="C11" s="16" t="s">
        <v>19</v>
      </c>
      <c r="D11" s="16" t="s">
        <v>14</v>
      </c>
      <c r="E11" s="24" t="s">
        <v>50</v>
      </c>
      <c r="F11" s="24">
        <v>1.0</v>
      </c>
      <c r="G11" s="20">
        <v>4.0</v>
      </c>
      <c r="H11" s="20">
        <v>4.0</v>
      </c>
      <c r="I11" s="20">
        <f t="shared" si="2"/>
        <v>8</v>
      </c>
      <c r="J11" s="20">
        <v>0.0</v>
      </c>
      <c r="K11" s="20"/>
      <c r="L11" s="38">
        <v>1344.0</v>
      </c>
      <c r="M11" s="20"/>
      <c r="N11" s="20">
        <v>2019.0</v>
      </c>
      <c r="O11" s="20" t="s">
        <v>16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51.75" customHeight="1">
      <c r="A12" s="13" t="s">
        <v>51</v>
      </c>
      <c r="B12" s="28" t="s">
        <v>52</v>
      </c>
      <c r="C12" s="16" t="s">
        <v>53</v>
      </c>
      <c r="D12" s="16" t="s">
        <v>14</v>
      </c>
      <c r="E12" s="24" t="s">
        <v>50</v>
      </c>
      <c r="F12" s="24">
        <v>2.0</v>
      </c>
      <c r="G12" s="20">
        <v>5.0</v>
      </c>
      <c r="H12" s="20">
        <v>5.0</v>
      </c>
      <c r="I12" s="20">
        <f t="shared" si="2"/>
        <v>10</v>
      </c>
      <c r="J12" s="20">
        <v>0.0</v>
      </c>
      <c r="K12" s="20"/>
      <c r="L12" s="38">
        <v>1345.0</v>
      </c>
      <c r="M12" s="20"/>
      <c r="N12" s="20">
        <v>2019.0</v>
      </c>
      <c r="O12" s="20" t="s"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53.25" customHeight="1">
      <c r="A13" s="13" t="s">
        <v>54</v>
      </c>
      <c r="B13" s="28" t="s">
        <v>55</v>
      </c>
      <c r="C13" s="35" t="s">
        <v>19</v>
      </c>
      <c r="D13" s="35" t="s">
        <v>14</v>
      </c>
      <c r="E13" s="18" t="s">
        <v>56</v>
      </c>
      <c r="F13" s="18">
        <v>19.0</v>
      </c>
      <c r="G13" s="36">
        <v>27.0</v>
      </c>
      <c r="H13" s="36">
        <v>29.0</v>
      </c>
      <c r="I13" s="20">
        <f t="shared" si="2"/>
        <v>56</v>
      </c>
      <c r="J13" s="26">
        <v>28.0</v>
      </c>
      <c r="K13" s="26"/>
      <c r="L13" s="39">
        <v>154.0</v>
      </c>
      <c r="M13" s="36"/>
      <c r="N13" s="36">
        <v>2018.0</v>
      </c>
      <c r="O13" s="20" t="s">
        <v>16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52.5" customHeight="1">
      <c r="A14" s="13" t="s">
        <v>57</v>
      </c>
      <c r="B14" s="28" t="s">
        <v>58</v>
      </c>
      <c r="C14" s="16" t="s">
        <v>59</v>
      </c>
      <c r="D14" s="16" t="s">
        <v>14</v>
      </c>
      <c r="E14" s="24" t="s">
        <v>56</v>
      </c>
      <c r="F14" s="24">
        <v>0.0</v>
      </c>
      <c r="G14" s="20">
        <v>0.0</v>
      </c>
      <c r="H14" s="20">
        <v>0.0</v>
      </c>
      <c r="I14" s="20">
        <f t="shared" si="2"/>
        <v>0</v>
      </c>
      <c r="J14" s="20">
        <v>0.0</v>
      </c>
      <c r="K14" s="20"/>
      <c r="L14" s="40">
        <v>647.0</v>
      </c>
      <c r="M14" s="20"/>
      <c r="N14" s="20">
        <v>2018.0</v>
      </c>
      <c r="O14" s="20" t="s"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4.25" customHeight="1">
      <c r="A15" s="13" t="s">
        <v>60</v>
      </c>
      <c r="B15" s="28" t="s">
        <v>61</v>
      </c>
      <c r="C15" s="16" t="s">
        <v>19</v>
      </c>
      <c r="D15" s="16" t="s">
        <v>14</v>
      </c>
      <c r="E15" s="24" t="s">
        <v>62</v>
      </c>
      <c r="F15" s="24">
        <v>19.0</v>
      </c>
      <c r="G15" s="20">
        <v>7.0</v>
      </c>
      <c r="H15" s="20">
        <v>7.0</v>
      </c>
      <c r="I15" s="20">
        <f t="shared" si="2"/>
        <v>14</v>
      </c>
      <c r="J15" s="20">
        <v>27.0</v>
      </c>
      <c r="K15" s="20"/>
      <c r="L15" s="37">
        <v>487.0</v>
      </c>
      <c r="M15" s="20"/>
      <c r="N15" s="20">
        <v>2018.0</v>
      </c>
      <c r="O15" s="20" t="s">
        <v>16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48.75" customHeight="1">
      <c r="A16" s="13" t="s">
        <v>63</v>
      </c>
      <c r="B16" s="28" t="s">
        <v>64</v>
      </c>
      <c r="C16" s="16" t="s">
        <v>65</v>
      </c>
      <c r="D16" s="16" t="s">
        <v>66</v>
      </c>
      <c r="E16" s="24" t="s">
        <v>67</v>
      </c>
      <c r="F16" s="24">
        <v>180.0</v>
      </c>
      <c r="G16" s="20">
        <v>186.0</v>
      </c>
      <c r="H16" s="20">
        <v>202.0</v>
      </c>
      <c r="I16" s="20">
        <f t="shared" si="2"/>
        <v>388</v>
      </c>
      <c r="J16" s="20">
        <f>78+124</f>
        <v>202</v>
      </c>
      <c r="K16" s="20"/>
      <c r="L16" s="37">
        <v>343.0</v>
      </c>
      <c r="M16" s="20">
        <v>655.0</v>
      </c>
      <c r="N16" s="20">
        <v>2017.0</v>
      </c>
      <c r="O16" s="20" t="s">
        <v>16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45.75" customHeight="1">
      <c r="A17" s="13" t="s">
        <v>68</v>
      </c>
      <c r="B17" s="23" t="s">
        <v>69</v>
      </c>
      <c r="C17" s="35"/>
      <c r="D17" s="35" t="s">
        <v>14</v>
      </c>
      <c r="E17" s="41" t="s">
        <v>70</v>
      </c>
      <c r="F17" s="41">
        <v>55.0</v>
      </c>
      <c r="G17" s="19">
        <v>57.0</v>
      </c>
      <c r="H17" s="19">
        <v>63.0</v>
      </c>
      <c r="I17" s="20">
        <f t="shared" si="2"/>
        <v>120</v>
      </c>
      <c r="J17" s="20">
        <f>44+28</f>
        <v>72</v>
      </c>
      <c r="K17" s="20"/>
      <c r="L17" s="42" t="s">
        <v>71</v>
      </c>
      <c r="M17" s="19"/>
      <c r="N17" s="19">
        <v>2013.0</v>
      </c>
      <c r="O17" s="20" t="s">
        <v>16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54.0" customHeight="1">
      <c r="A18" s="13" t="s">
        <v>72</v>
      </c>
      <c r="B18" s="28" t="s">
        <v>73</v>
      </c>
      <c r="C18" s="16" t="s">
        <v>74</v>
      </c>
      <c r="D18" s="16" t="s">
        <v>14</v>
      </c>
      <c r="E18" s="24" t="s">
        <v>75</v>
      </c>
      <c r="F18" s="24">
        <v>21.0</v>
      </c>
      <c r="G18" s="20">
        <v>28.0</v>
      </c>
      <c r="H18" s="20">
        <v>31.0</v>
      </c>
      <c r="I18" s="20">
        <f t="shared" si="2"/>
        <v>59</v>
      </c>
      <c r="J18" s="20">
        <f>12+21</f>
        <v>33</v>
      </c>
      <c r="K18" s="20"/>
      <c r="L18" s="37" t="s">
        <v>71</v>
      </c>
      <c r="M18" s="20"/>
      <c r="N18" s="20">
        <v>2013.0</v>
      </c>
      <c r="O18" s="20" t="s"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51.75" customHeight="1">
      <c r="A19" s="13" t="s">
        <v>76</v>
      </c>
      <c r="B19" s="28" t="s">
        <v>77</v>
      </c>
      <c r="C19" s="16"/>
      <c r="D19" s="16" t="s">
        <v>14</v>
      </c>
      <c r="E19" s="24" t="s">
        <v>75</v>
      </c>
      <c r="F19" s="24">
        <v>181.0</v>
      </c>
      <c r="G19" s="20">
        <v>229.0</v>
      </c>
      <c r="H19" s="20">
        <v>249.0</v>
      </c>
      <c r="I19" s="20">
        <f t="shared" si="2"/>
        <v>478</v>
      </c>
      <c r="J19" s="20">
        <f>53+207</f>
        <v>260</v>
      </c>
      <c r="K19" s="20"/>
      <c r="L19" s="37">
        <v>1328.0</v>
      </c>
      <c r="M19" s="20"/>
      <c r="N19" s="20">
        <v>2013.0</v>
      </c>
      <c r="O19" s="20" t="s">
        <v>16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52.5" customHeight="1">
      <c r="A20" s="13" t="s">
        <v>78</v>
      </c>
      <c r="B20" s="28" t="s">
        <v>12</v>
      </c>
      <c r="C20" s="16" t="s">
        <v>79</v>
      </c>
      <c r="D20" s="16" t="s">
        <v>14</v>
      </c>
      <c r="E20" s="24" t="s">
        <v>75</v>
      </c>
      <c r="F20" s="24">
        <v>18.0</v>
      </c>
      <c r="G20" s="20">
        <v>22.0</v>
      </c>
      <c r="H20" s="20">
        <v>24.0</v>
      </c>
      <c r="I20" s="20">
        <f t="shared" si="2"/>
        <v>46</v>
      </c>
      <c r="J20" s="20">
        <v>16.0</v>
      </c>
      <c r="K20" s="20"/>
      <c r="L20" s="37">
        <v>733.0</v>
      </c>
      <c r="M20" s="20">
        <v>543.0</v>
      </c>
      <c r="N20" s="20">
        <v>2009.0</v>
      </c>
      <c r="O20" s="20" t="s"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5.75" customHeight="1">
      <c r="A21" s="13" t="s">
        <v>80</v>
      </c>
      <c r="B21" s="28" t="s">
        <v>81</v>
      </c>
      <c r="C21" s="43" t="s">
        <v>82</v>
      </c>
      <c r="D21" s="43" t="s">
        <v>14</v>
      </c>
      <c r="E21" s="24" t="s">
        <v>83</v>
      </c>
      <c r="F21" s="24">
        <v>4.0</v>
      </c>
      <c r="G21" s="20">
        <v>11.0</v>
      </c>
      <c r="H21" s="20">
        <v>13.0</v>
      </c>
      <c r="I21" s="20">
        <f t="shared" si="2"/>
        <v>24</v>
      </c>
      <c r="J21" s="20">
        <v>19.0</v>
      </c>
      <c r="K21" s="20"/>
      <c r="L21" s="37" t="s">
        <v>71</v>
      </c>
      <c r="M21" s="20" t="s">
        <v>84</v>
      </c>
      <c r="N21" s="20">
        <v>2008.0</v>
      </c>
      <c r="O21" s="20" t="s">
        <v>16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45.75" customHeight="1">
      <c r="A22" s="13" t="s">
        <v>85</v>
      </c>
      <c r="B22" s="28" t="s">
        <v>86</v>
      </c>
      <c r="C22" s="43" t="s">
        <v>37</v>
      </c>
      <c r="D22" s="43" t="s">
        <v>14</v>
      </c>
      <c r="E22" s="24" t="s">
        <v>43</v>
      </c>
      <c r="F22" s="24"/>
      <c r="G22" s="20"/>
      <c r="H22" s="20"/>
      <c r="I22" s="27" t="s">
        <v>87</v>
      </c>
      <c r="J22" s="27" t="s">
        <v>87</v>
      </c>
      <c r="K22" s="20"/>
      <c r="L22" s="37"/>
      <c r="M22" s="44"/>
      <c r="N22" s="44">
        <v>2022.0</v>
      </c>
      <c r="O22" s="4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45.75" customHeight="1">
      <c r="A23" s="13" t="s">
        <v>88</v>
      </c>
      <c r="B23" s="28"/>
      <c r="C23" s="43"/>
      <c r="D23" s="43"/>
      <c r="E23" s="24"/>
      <c r="F23" s="24"/>
      <c r="G23" s="20"/>
      <c r="H23" s="20"/>
      <c r="I23" s="20"/>
      <c r="J23" s="20"/>
      <c r="K23" s="20"/>
      <c r="L23" s="37"/>
      <c r="M23" s="44"/>
      <c r="N23" s="44"/>
      <c r="O23" s="4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45.75" customHeight="1">
      <c r="A24" s="13"/>
      <c r="B24" s="28"/>
      <c r="C24" s="43"/>
      <c r="D24" s="43"/>
      <c r="E24" s="24"/>
      <c r="F24" s="24"/>
      <c r="G24" s="20"/>
      <c r="H24" s="20"/>
      <c r="I24" s="20"/>
      <c r="J24" s="20"/>
      <c r="K24" s="20"/>
      <c r="L24" s="37"/>
      <c r="M24" s="44"/>
      <c r="N24" s="44"/>
      <c r="O24" s="4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20.25" customHeight="1">
      <c r="A25" s="45" t="s">
        <v>89</v>
      </c>
      <c r="B25" s="46">
        <f>COUNTA(B2:B24)</f>
        <v>21</v>
      </c>
      <c r="C25" s="45"/>
      <c r="D25" s="45"/>
      <c r="E25" s="45"/>
      <c r="F25" s="47">
        <f t="shared" ref="F25:G25" si="3">SUM(F3:F21)</f>
        <v>518</v>
      </c>
      <c r="G25" s="47">
        <f t="shared" si="3"/>
        <v>596</v>
      </c>
      <c r="H25" s="47">
        <f>SUM(H2:H21)</f>
        <v>652</v>
      </c>
      <c r="I25" s="47">
        <f t="shared" ref="I25:J25" si="4">SUM(I2:I24)</f>
        <v>1248</v>
      </c>
      <c r="J25" s="47">
        <f t="shared" si="4"/>
        <v>693</v>
      </c>
      <c r="K25" s="47"/>
      <c r="L25" s="45"/>
      <c r="M25" s="48"/>
      <c r="N25" s="48"/>
      <c r="O25" s="48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1.75" customHeight="1">
      <c r="A26" s="49"/>
      <c r="B26" s="49"/>
      <c r="C26" s="49"/>
      <c r="D26" s="49"/>
      <c r="E26" s="49"/>
      <c r="F26" s="50"/>
      <c r="G26" s="51"/>
      <c r="H26" s="51"/>
      <c r="I26" s="51"/>
      <c r="J26" s="51"/>
      <c r="K26" s="5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51"/>
      <c r="B27" s="52"/>
      <c r="C27" s="53"/>
      <c r="D27" s="53"/>
      <c r="E27" s="50"/>
      <c r="F27" s="50"/>
      <c r="G27" s="54"/>
      <c r="H27" s="54"/>
      <c r="I27" s="54"/>
      <c r="J27" s="54"/>
      <c r="K27" s="54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51"/>
      <c r="B28" s="52"/>
      <c r="C28" s="53"/>
      <c r="D28" s="53"/>
      <c r="E28" s="50"/>
      <c r="F28" s="50"/>
      <c r="G28" s="54"/>
      <c r="H28" s="54"/>
      <c r="I28" s="54"/>
      <c r="J28" s="54"/>
      <c r="K28" s="54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6.5" customHeight="1">
      <c r="A29" s="51"/>
      <c r="B29" s="52"/>
      <c r="C29" s="53"/>
      <c r="D29" s="53"/>
      <c r="E29" s="50"/>
      <c r="F29" s="50"/>
      <c r="G29" s="54"/>
      <c r="H29" s="55"/>
      <c r="I29" s="55"/>
      <c r="J29" s="55"/>
      <c r="K29" s="55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51"/>
      <c r="B30" s="52"/>
      <c r="C30" s="56"/>
      <c r="D30" s="56"/>
      <c r="E30" s="50"/>
      <c r="F30" s="50"/>
      <c r="G30" s="54"/>
      <c r="H30" s="57"/>
      <c r="I30" s="57"/>
      <c r="J30" s="57"/>
      <c r="K30" s="57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2"/>
      <c r="B31" s="12"/>
      <c r="C31" s="52"/>
      <c r="D31" s="52"/>
      <c r="E31" s="50"/>
      <c r="F31" s="50"/>
      <c r="G31" s="51"/>
      <c r="H31" s="51"/>
      <c r="I31" s="51"/>
      <c r="J31" s="51"/>
      <c r="K31" s="5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2"/>
      <c r="B32" s="12"/>
      <c r="C32" s="52"/>
      <c r="D32" s="52"/>
      <c r="E32" s="50"/>
      <c r="F32" s="50"/>
      <c r="G32" s="51"/>
      <c r="H32" s="51"/>
      <c r="I32" s="51"/>
      <c r="J32" s="51"/>
      <c r="K32" s="5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2"/>
      <c r="B33" s="12"/>
      <c r="C33" s="52"/>
      <c r="D33" s="52"/>
      <c r="E33" s="50"/>
      <c r="F33" s="50"/>
      <c r="G33" s="51"/>
      <c r="H33" s="51"/>
      <c r="I33" s="51"/>
      <c r="J33" s="51"/>
      <c r="K33" s="5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2"/>
      <c r="B34" s="12"/>
      <c r="C34" s="52"/>
      <c r="D34" s="52"/>
      <c r="E34" s="50"/>
      <c r="F34" s="50"/>
      <c r="G34" s="51"/>
      <c r="H34" s="51"/>
      <c r="I34" s="51"/>
      <c r="J34" s="51"/>
      <c r="K34" s="5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2"/>
      <c r="B35" s="12"/>
      <c r="C35" s="52"/>
      <c r="D35" s="52"/>
      <c r="E35" s="50"/>
      <c r="F35" s="50"/>
      <c r="G35" s="51"/>
      <c r="H35" s="51"/>
      <c r="I35" s="51"/>
      <c r="J35" s="51"/>
      <c r="K35" s="5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/>
      <c r="B36" s="12"/>
      <c r="C36" s="52"/>
      <c r="D36" s="52"/>
      <c r="E36" s="50"/>
      <c r="F36" s="50"/>
      <c r="G36" s="51"/>
      <c r="H36" s="51"/>
      <c r="I36" s="51"/>
      <c r="J36" s="51"/>
      <c r="K36" s="5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2"/>
      <c r="B37" s="12"/>
      <c r="C37" s="52"/>
      <c r="D37" s="52"/>
      <c r="E37" s="50"/>
      <c r="F37" s="50"/>
      <c r="G37" s="51"/>
      <c r="H37" s="51"/>
      <c r="I37" s="51"/>
      <c r="J37" s="51"/>
      <c r="K37" s="5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/>
      <c r="B38" s="12"/>
      <c r="C38" s="52"/>
      <c r="D38" s="52"/>
      <c r="E38" s="50"/>
      <c r="F38" s="50"/>
      <c r="G38" s="51"/>
      <c r="H38" s="51"/>
      <c r="I38" s="51"/>
      <c r="J38" s="51"/>
      <c r="K38" s="5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/>
      <c r="B39" s="12"/>
      <c r="C39" s="52"/>
      <c r="D39" s="52"/>
      <c r="E39" s="50"/>
      <c r="F39" s="50"/>
      <c r="G39" s="51"/>
      <c r="H39" s="51"/>
      <c r="I39" s="51"/>
      <c r="J39" s="51"/>
      <c r="K39" s="5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/>
      <c r="B40" s="12"/>
      <c r="C40" s="52"/>
      <c r="D40" s="52"/>
      <c r="E40" s="50"/>
      <c r="F40" s="50"/>
      <c r="G40" s="51"/>
      <c r="H40" s="51"/>
      <c r="I40" s="51"/>
      <c r="J40" s="51"/>
      <c r="K40" s="5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2"/>
      <c r="B41" s="12"/>
      <c r="C41" s="52"/>
      <c r="D41" s="52"/>
      <c r="E41" s="50"/>
      <c r="F41" s="50"/>
      <c r="G41" s="51"/>
      <c r="H41" s="51"/>
      <c r="I41" s="51"/>
      <c r="J41" s="51"/>
      <c r="K41" s="5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2"/>
      <c r="B42" s="12"/>
      <c r="C42" s="52"/>
      <c r="D42" s="52"/>
      <c r="E42" s="50"/>
      <c r="F42" s="50"/>
      <c r="G42" s="51"/>
      <c r="H42" s="51"/>
      <c r="I42" s="51"/>
      <c r="J42" s="51"/>
      <c r="K42" s="5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/>
      <c r="B43" s="12"/>
      <c r="C43" s="52"/>
      <c r="D43" s="52"/>
      <c r="E43" s="50"/>
      <c r="F43" s="50"/>
      <c r="G43" s="51"/>
      <c r="H43" s="51"/>
      <c r="I43" s="51"/>
      <c r="J43" s="51"/>
      <c r="K43" s="5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/>
      <c r="B44" s="12"/>
      <c r="C44" s="52"/>
      <c r="D44" s="52"/>
      <c r="E44" s="50"/>
      <c r="F44" s="50"/>
      <c r="G44" s="51"/>
      <c r="H44" s="51"/>
      <c r="I44" s="51"/>
      <c r="J44" s="51"/>
      <c r="K44" s="5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/>
      <c r="B45" s="12"/>
      <c r="C45" s="52"/>
      <c r="D45" s="52"/>
      <c r="E45" s="50"/>
      <c r="F45" s="50"/>
      <c r="G45" s="51"/>
      <c r="H45" s="51"/>
      <c r="I45" s="51"/>
      <c r="J45" s="51"/>
      <c r="K45" s="5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/>
      <c r="B46" s="12"/>
      <c r="C46" s="52"/>
      <c r="D46" s="52"/>
      <c r="E46" s="50"/>
      <c r="F46" s="50"/>
      <c r="G46" s="51"/>
      <c r="H46" s="51"/>
      <c r="I46" s="51"/>
      <c r="J46" s="51"/>
      <c r="K46" s="5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/>
      <c r="B47" s="12"/>
      <c r="C47" s="52"/>
      <c r="D47" s="52"/>
      <c r="E47" s="50"/>
      <c r="F47" s="50"/>
      <c r="G47" s="51"/>
      <c r="H47" s="51"/>
      <c r="I47" s="51"/>
      <c r="J47" s="51"/>
      <c r="K47" s="5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/>
      <c r="B48" s="12"/>
      <c r="C48" s="52"/>
      <c r="D48" s="52"/>
      <c r="E48" s="50"/>
      <c r="F48" s="50"/>
      <c r="G48" s="51"/>
      <c r="H48" s="51"/>
      <c r="I48" s="51"/>
      <c r="J48" s="51"/>
      <c r="K48" s="5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/>
      <c r="B49" s="12"/>
      <c r="C49" s="52"/>
      <c r="D49" s="52"/>
      <c r="E49" s="50"/>
      <c r="F49" s="50"/>
      <c r="G49" s="51"/>
      <c r="H49" s="51"/>
      <c r="I49" s="51"/>
      <c r="J49" s="51"/>
      <c r="K49" s="5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/>
      <c r="B50" s="12"/>
      <c r="C50" s="52"/>
      <c r="D50" s="52"/>
      <c r="E50" s="50"/>
      <c r="F50" s="50"/>
      <c r="G50" s="51"/>
      <c r="H50" s="51"/>
      <c r="I50" s="51"/>
      <c r="J50" s="51"/>
      <c r="K50" s="5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/>
      <c r="B51" s="12"/>
      <c r="C51" s="52"/>
      <c r="D51" s="52"/>
      <c r="E51" s="50"/>
      <c r="F51" s="50"/>
      <c r="G51" s="51"/>
      <c r="H51" s="51"/>
      <c r="I51" s="51"/>
      <c r="J51" s="51"/>
      <c r="K51" s="5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/>
      <c r="B52" s="12"/>
      <c r="C52" s="52"/>
      <c r="D52" s="52"/>
      <c r="E52" s="50"/>
      <c r="F52" s="50"/>
      <c r="G52" s="51"/>
      <c r="H52" s="51"/>
      <c r="I52" s="51"/>
      <c r="J52" s="51"/>
      <c r="K52" s="5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/>
      <c r="B53" s="12"/>
      <c r="C53" s="52"/>
      <c r="D53" s="52"/>
      <c r="E53" s="50"/>
      <c r="F53" s="50"/>
      <c r="G53" s="51"/>
      <c r="H53" s="51"/>
      <c r="I53" s="51"/>
      <c r="J53" s="51"/>
      <c r="K53" s="5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/>
      <c r="B54" s="12"/>
      <c r="C54" s="52"/>
      <c r="D54" s="52"/>
      <c r="E54" s="50"/>
      <c r="F54" s="50"/>
      <c r="G54" s="51"/>
      <c r="H54" s="51"/>
      <c r="I54" s="51"/>
      <c r="J54" s="51"/>
      <c r="K54" s="5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/>
      <c r="B55" s="12"/>
      <c r="C55" s="52"/>
      <c r="D55" s="52"/>
      <c r="E55" s="50"/>
      <c r="F55" s="50"/>
      <c r="G55" s="51"/>
      <c r="H55" s="51"/>
      <c r="I55" s="51"/>
      <c r="J55" s="51"/>
      <c r="K55" s="5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/>
      <c r="B56" s="12"/>
      <c r="C56" s="52"/>
      <c r="D56" s="52"/>
      <c r="E56" s="50"/>
      <c r="F56" s="50"/>
      <c r="G56" s="51"/>
      <c r="H56" s="51"/>
      <c r="I56" s="51"/>
      <c r="J56" s="51"/>
      <c r="K56" s="5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/>
      <c r="B57" s="12"/>
      <c r="C57" s="52"/>
      <c r="D57" s="52"/>
      <c r="E57" s="50"/>
      <c r="F57" s="50"/>
      <c r="G57" s="51"/>
      <c r="H57" s="51"/>
      <c r="I57" s="51"/>
      <c r="J57" s="51"/>
      <c r="K57" s="5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/>
      <c r="B58" s="12"/>
      <c r="C58" s="52"/>
      <c r="D58" s="52"/>
      <c r="E58" s="50"/>
      <c r="F58" s="50"/>
      <c r="G58" s="51"/>
      <c r="H58" s="51"/>
      <c r="I58" s="51"/>
      <c r="J58" s="51"/>
      <c r="K58" s="5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/>
      <c r="B59" s="12"/>
      <c r="C59" s="52"/>
      <c r="D59" s="52"/>
      <c r="E59" s="50"/>
      <c r="F59" s="50"/>
      <c r="G59" s="51"/>
      <c r="H59" s="51"/>
      <c r="I59" s="51"/>
      <c r="J59" s="51"/>
      <c r="K59" s="5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/>
      <c r="B60" s="12"/>
      <c r="C60" s="52"/>
      <c r="D60" s="52"/>
      <c r="E60" s="50"/>
      <c r="F60" s="50"/>
      <c r="G60" s="51"/>
      <c r="H60" s="51"/>
      <c r="I60" s="51"/>
      <c r="J60" s="51"/>
      <c r="K60" s="5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/>
      <c r="B61" s="12"/>
      <c r="C61" s="52"/>
      <c r="D61" s="52"/>
      <c r="E61" s="50"/>
      <c r="F61" s="50"/>
      <c r="G61" s="51"/>
      <c r="H61" s="51"/>
      <c r="I61" s="51"/>
      <c r="J61" s="51"/>
      <c r="K61" s="5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/>
      <c r="B62" s="12"/>
      <c r="C62" s="52"/>
      <c r="D62" s="52"/>
      <c r="E62" s="50"/>
      <c r="F62" s="50"/>
      <c r="G62" s="51"/>
      <c r="H62" s="51"/>
      <c r="I62" s="51"/>
      <c r="J62" s="51"/>
      <c r="K62" s="5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/>
      <c r="B63" s="12"/>
      <c r="C63" s="52"/>
      <c r="D63" s="52"/>
      <c r="E63" s="50"/>
      <c r="F63" s="50"/>
      <c r="G63" s="51"/>
      <c r="H63" s="51"/>
      <c r="I63" s="51"/>
      <c r="J63" s="51"/>
      <c r="K63" s="5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12"/>
      <c r="C64" s="52"/>
      <c r="D64" s="52"/>
      <c r="E64" s="50"/>
      <c r="F64" s="50"/>
      <c r="G64" s="51"/>
      <c r="H64" s="51"/>
      <c r="I64" s="51"/>
      <c r="J64" s="51"/>
      <c r="K64" s="5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/>
      <c r="B65" s="12"/>
      <c r="C65" s="52"/>
      <c r="D65" s="52"/>
      <c r="E65" s="50"/>
      <c r="F65" s="50"/>
      <c r="G65" s="51"/>
      <c r="H65" s="51"/>
      <c r="I65" s="51"/>
      <c r="J65" s="51"/>
      <c r="K65" s="5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/>
      <c r="B66" s="12"/>
      <c r="C66" s="52"/>
      <c r="D66" s="52"/>
      <c r="E66" s="50"/>
      <c r="F66" s="50"/>
      <c r="G66" s="51"/>
      <c r="H66" s="51"/>
      <c r="I66" s="51"/>
      <c r="J66" s="51"/>
      <c r="K66" s="5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12"/>
      <c r="C67" s="52"/>
      <c r="D67" s="52"/>
      <c r="E67" s="50"/>
      <c r="F67" s="50"/>
      <c r="G67" s="51"/>
      <c r="H67" s="51"/>
      <c r="I67" s="51"/>
      <c r="J67" s="51"/>
      <c r="K67" s="5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12"/>
      <c r="C68" s="52"/>
      <c r="D68" s="52"/>
      <c r="E68" s="50"/>
      <c r="F68" s="50"/>
      <c r="G68" s="51"/>
      <c r="H68" s="51"/>
      <c r="I68" s="51"/>
      <c r="J68" s="51"/>
      <c r="K68" s="5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12"/>
      <c r="C69" s="52"/>
      <c r="D69" s="52"/>
      <c r="E69" s="50"/>
      <c r="F69" s="50"/>
      <c r="G69" s="51"/>
      <c r="H69" s="51"/>
      <c r="I69" s="51"/>
      <c r="J69" s="51"/>
      <c r="K69" s="5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12"/>
      <c r="C70" s="52"/>
      <c r="D70" s="52"/>
      <c r="E70" s="50"/>
      <c r="F70" s="50"/>
      <c r="G70" s="51"/>
      <c r="H70" s="51"/>
      <c r="I70" s="51"/>
      <c r="J70" s="51"/>
      <c r="K70" s="5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12"/>
      <c r="C71" s="52"/>
      <c r="D71" s="52"/>
      <c r="E71" s="50"/>
      <c r="F71" s="50"/>
      <c r="G71" s="51"/>
      <c r="H71" s="51"/>
      <c r="I71" s="51"/>
      <c r="J71" s="51"/>
      <c r="K71" s="5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12"/>
      <c r="C72" s="52"/>
      <c r="D72" s="52"/>
      <c r="E72" s="50"/>
      <c r="F72" s="50"/>
      <c r="G72" s="51"/>
      <c r="H72" s="51"/>
      <c r="I72" s="51"/>
      <c r="J72" s="51"/>
      <c r="K72" s="5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12"/>
      <c r="C73" s="52"/>
      <c r="D73" s="52"/>
      <c r="E73" s="50"/>
      <c r="F73" s="50"/>
      <c r="G73" s="51"/>
      <c r="H73" s="51"/>
      <c r="I73" s="51"/>
      <c r="J73" s="51"/>
      <c r="K73" s="5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12"/>
      <c r="C74" s="52"/>
      <c r="D74" s="52"/>
      <c r="E74" s="50"/>
      <c r="F74" s="50"/>
      <c r="G74" s="51"/>
      <c r="H74" s="51"/>
      <c r="I74" s="51"/>
      <c r="J74" s="51"/>
      <c r="K74" s="51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12"/>
      <c r="C75" s="52"/>
      <c r="D75" s="52"/>
      <c r="E75" s="50"/>
      <c r="F75" s="50"/>
      <c r="G75" s="51"/>
      <c r="H75" s="51"/>
      <c r="I75" s="51"/>
      <c r="J75" s="51"/>
      <c r="K75" s="5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12"/>
      <c r="C76" s="52"/>
      <c r="D76" s="52"/>
      <c r="E76" s="50"/>
      <c r="F76" s="50"/>
      <c r="G76" s="51"/>
      <c r="H76" s="51"/>
      <c r="I76" s="51"/>
      <c r="J76" s="51"/>
      <c r="K76" s="51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2"/>
      <c r="C77" s="52"/>
      <c r="D77" s="52"/>
      <c r="E77" s="50"/>
      <c r="F77" s="50"/>
      <c r="G77" s="51"/>
      <c r="H77" s="51"/>
      <c r="I77" s="51"/>
      <c r="J77" s="51"/>
      <c r="K77" s="51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12"/>
      <c r="C78" s="52"/>
      <c r="D78" s="52"/>
      <c r="E78" s="50"/>
      <c r="F78" s="50"/>
      <c r="G78" s="51"/>
      <c r="H78" s="51"/>
      <c r="I78" s="51"/>
      <c r="J78" s="51"/>
      <c r="K78" s="51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12"/>
      <c r="C79" s="52"/>
      <c r="D79" s="52"/>
      <c r="E79" s="50"/>
      <c r="F79" s="50"/>
      <c r="G79" s="51"/>
      <c r="H79" s="51"/>
      <c r="I79" s="51"/>
      <c r="J79" s="51"/>
      <c r="K79" s="5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12"/>
      <c r="C80" s="52"/>
      <c r="D80" s="52"/>
      <c r="E80" s="50"/>
      <c r="F80" s="50"/>
      <c r="G80" s="51"/>
      <c r="H80" s="51"/>
      <c r="I80" s="51"/>
      <c r="J80" s="51"/>
      <c r="K80" s="5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12"/>
      <c r="C81" s="52"/>
      <c r="D81" s="52"/>
      <c r="E81" s="50"/>
      <c r="F81" s="50"/>
      <c r="G81" s="51"/>
      <c r="H81" s="51"/>
      <c r="I81" s="51"/>
      <c r="J81" s="51"/>
      <c r="K81" s="5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12"/>
      <c r="C82" s="52"/>
      <c r="D82" s="52"/>
      <c r="E82" s="50"/>
      <c r="F82" s="50"/>
      <c r="G82" s="51"/>
      <c r="H82" s="51"/>
      <c r="I82" s="51"/>
      <c r="J82" s="51"/>
      <c r="K82" s="5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12"/>
      <c r="C83" s="52"/>
      <c r="D83" s="52"/>
      <c r="E83" s="50"/>
      <c r="F83" s="50"/>
      <c r="G83" s="51"/>
      <c r="H83" s="51"/>
      <c r="I83" s="51"/>
      <c r="J83" s="51"/>
      <c r="K83" s="5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12"/>
      <c r="C84" s="52"/>
      <c r="D84" s="52"/>
      <c r="E84" s="50"/>
      <c r="F84" s="50"/>
      <c r="G84" s="51"/>
      <c r="H84" s="51"/>
      <c r="I84" s="51"/>
      <c r="J84" s="51"/>
      <c r="K84" s="5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2"/>
      <c r="C85" s="52"/>
      <c r="D85" s="52"/>
      <c r="E85" s="50"/>
      <c r="F85" s="50"/>
      <c r="G85" s="51"/>
      <c r="H85" s="51"/>
      <c r="I85" s="51"/>
      <c r="J85" s="51"/>
      <c r="K85" s="5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2"/>
      <c r="C86" s="52"/>
      <c r="D86" s="52"/>
      <c r="E86" s="50"/>
      <c r="F86" s="50"/>
      <c r="G86" s="51"/>
      <c r="H86" s="51"/>
      <c r="I86" s="51"/>
      <c r="J86" s="51"/>
      <c r="K86" s="5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2"/>
      <c r="C87" s="52"/>
      <c r="D87" s="52"/>
      <c r="E87" s="50"/>
      <c r="F87" s="50"/>
      <c r="G87" s="51"/>
      <c r="H87" s="51"/>
      <c r="I87" s="51"/>
      <c r="J87" s="51"/>
      <c r="K87" s="5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2"/>
      <c r="C88" s="52"/>
      <c r="D88" s="52"/>
      <c r="E88" s="50"/>
      <c r="F88" s="50"/>
      <c r="G88" s="51"/>
      <c r="H88" s="51"/>
      <c r="I88" s="51"/>
      <c r="J88" s="51"/>
      <c r="K88" s="5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2"/>
      <c r="C89" s="52"/>
      <c r="D89" s="52"/>
      <c r="E89" s="50"/>
      <c r="F89" s="50"/>
      <c r="G89" s="51"/>
      <c r="H89" s="51"/>
      <c r="I89" s="51"/>
      <c r="J89" s="51"/>
      <c r="K89" s="5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2"/>
      <c r="C90" s="52"/>
      <c r="D90" s="52"/>
      <c r="E90" s="50"/>
      <c r="F90" s="50"/>
      <c r="G90" s="51"/>
      <c r="H90" s="51"/>
      <c r="I90" s="51"/>
      <c r="J90" s="51"/>
      <c r="K90" s="5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2"/>
      <c r="C91" s="52"/>
      <c r="D91" s="52"/>
      <c r="E91" s="50"/>
      <c r="F91" s="50"/>
      <c r="G91" s="51"/>
      <c r="H91" s="51"/>
      <c r="I91" s="51"/>
      <c r="J91" s="51"/>
      <c r="K91" s="5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2"/>
      <c r="C92" s="52"/>
      <c r="D92" s="52"/>
      <c r="E92" s="50"/>
      <c r="F92" s="50"/>
      <c r="G92" s="51"/>
      <c r="H92" s="51"/>
      <c r="I92" s="51"/>
      <c r="J92" s="51"/>
      <c r="K92" s="5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2"/>
      <c r="C93" s="52"/>
      <c r="D93" s="52"/>
      <c r="E93" s="50"/>
      <c r="F93" s="50"/>
      <c r="G93" s="51"/>
      <c r="H93" s="51"/>
      <c r="I93" s="51"/>
      <c r="J93" s="51"/>
      <c r="K93" s="5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2"/>
      <c r="C94" s="52"/>
      <c r="D94" s="52"/>
      <c r="E94" s="50"/>
      <c r="F94" s="50"/>
      <c r="G94" s="51"/>
      <c r="H94" s="51"/>
      <c r="I94" s="51"/>
      <c r="J94" s="51"/>
      <c r="K94" s="5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2"/>
      <c r="C95" s="52"/>
      <c r="D95" s="52"/>
      <c r="E95" s="50"/>
      <c r="F95" s="50"/>
      <c r="G95" s="51"/>
      <c r="H95" s="51"/>
      <c r="I95" s="51"/>
      <c r="J95" s="51"/>
      <c r="K95" s="5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2"/>
      <c r="C96" s="52"/>
      <c r="D96" s="52"/>
      <c r="E96" s="50"/>
      <c r="F96" s="50"/>
      <c r="G96" s="51"/>
      <c r="H96" s="51"/>
      <c r="I96" s="51"/>
      <c r="J96" s="51"/>
      <c r="K96" s="5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2"/>
      <c r="C97" s="52"/>
      <c r="D97" s="52"/>
      <c r="E97" s="50"/>
      <c r="F97" s="50"/>
      <c r="G97" s="51"/>
      <c r="H97" s="51"/>
      <c r="I97" s="51"/>
      <c r="J97" s="51"/>
      <c r="K97" s="5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2"/>
      <c r="C98" s="52"/>
      <c r="D98" s="52"/>
      <c r="E98" s="50"/>
      <c r="F98" s="50"/>
      <c r="G98" s="51"/>
      <c r="H98" s="51"/>
      <c r="I98" s="51"/>
      <c r="J98" s="51"/>
      <c r="K98" s="5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2"/>
      <c r="C99" s="52"/>
      <c r="D99" s="52"/>
      <c r="E99" s="50"/>
      <c r="F99" s="50"/>
      <c r="G99" s="51"/>
      <c r="H99" s="51"/>
      <c r="I99" s="51"/>
      <c r="J99" s="51"/>
      <c r="K99" s="5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2"/>
      <c r="C100" s="52"/>
      <c r="D100" s="52"/>
      <c r="E100" s="50"/>
      <c r="F100" s="50"/>
      <c r="G100" s="51"/>
      <c r="H100" s="51"/>
      <c r="I100" s="51"/>
      <c r="J100" s="51"/>
      <c r="K100" s="5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2"/>
      <c r="C101" s="52"/>
      <c r="D101" s="52"/>
      <c r="E101" s="50"/>
      <c r="F101" s="50"/>
      <c r="G101" s="51"/>
      <c r="H101" s="51"/>
      <c r="I101" s="51"/>
      <c r="J101" s="51"/>
      <c r="K101" s="5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2"/>
      <c r="C102" s="52"/>
      <c r="D102" s="52"/>
      <c r="E102" s="50"/>
      <c r="F102" s="50"/>
      <c r="G102" s="51"/>
      <c r="H102" s="51"/>
      <c r="I102" s="51"/>
      <c r="J102" s="51"/>
      <c r="K102" s="5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2"/>
      <c r="C103" s="52"/>
      <c r="D103" s="52"/>
      <c r="E103" s="50"/>
      <c r="F103" s="50"/>
      <c r="G103" s="51"/>
      <c r="H103" s="51"/>
      <c r="I103" s="51"/>
      <c r="J103" s="51"/>
      <c r="K103" s="5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2"/>
      <c r="C104" s="52"/>
      <c r="D104" s="52"/>
      <c r="E104" s="50"/>
      <c r="F104" s="50"/>
      <c r="G104" s="51"/>
      <c r="H104" s="51"/>
      <c r="I104" s="51"/>
      <c r="J104" s="51"/>
      <c r="K104" s="5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2"/>
      <c r="C105" s="52"/>
      <c r="D105" s="52"/>
      <c r="E105" s="50"/>
      <c r="F105" s="50"/>
      <c r="G105" s="51"/>
      <c r="H105" s="51"/>
      <c r="I105" s="51"/>
      <c r="J105" s="51"/>
      <c r="K105" s="5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2"/>
      <c r="C106" s="52"/>
      <c r="D106" s="52"/>
      <c r="E106" s="50"/>
      <c r="F106" s="50"/>
      <c r="G106" s="51"/>
      <c r="H106" s="51"/>
      <c r="I106" s="51"/>
      <c r="J106" s="51"/>
      <c r="K106" s="5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2"/>
      <c r="C107" s="52"/>
      <c r="D107" s="52"/>
      <c r="E107" s="50"/>
      <c r="F107" s="50"/>
      <c r="G107" s="51"/>
      <c r="H107" s="51"/>
      <c r="I107" s="51"/>
      <c r="J107" s="51"/>
      <c r="K107" s="5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2"/>
      <c r="C108" s="52"/>
      <c r="D108" s="52"/>
      <c r="E108" s="50"/>
      <c r="F108" s="50"/>
      <c r="G108" s="51"/>
      <c r="H108" s="51"/>
      <c r="I108" s="51"/>
      <c r="J108" s="51"/>
      <c r="K108" s="5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2"/>
      <c r="C109" s="52"/>
      <c r="D109" s="52"/>
      <c r="E109" s="50"/>
      <c r="F109" s="50"/>
      <c r="G109" s="51"/>
      <c r="H109" s="51"/>
      <c r="I109" s="51"/>
      <c r="J109" s="51"/>
      <c r="K109" s="5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2"/>
      <c r="C110" s="52"/>
      <c r="D110" s="52"/>
      <c r="E110" s="50"/>
      <c r="F110" s="50"/>
      <c r="G110" s="51"/>
      <c r="H110" s="51"/>
      <c r="I110" s="51"/>
      <c r="J110" s="51"/>
      <c r="K110" s="5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2"/>
      <c r="C111" s="52"/>
      <c r="D111" s="52"/>
      <c r="E111" s="50"/>
      <c r="F111" s="50"/>
      <c r="G111" s="51"/>
      <c r="H111" s="51"/>
      <c r="I111" s="51"/>
      <c r="J111" s="51"/>
      <c r="K111" s="5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2"/>
      <c r="C112" s="52"/>
      <c r="D112" s="52"/>
      <c r="E112" s="50"/>
      <c r="F112" s="50"/>
      <c r="G112" s="51"/>
      <c r="H112" s="51"/>
      <c r="I112" s="51"/>
      <c r="J112" s="51"/>
      <c r="K112" s="5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2"/>
      <c r="C113" s="52"/>
      <c r="D113" s="52"/>
      <c r="E113" s="50"/>
      <c r="F113" s="50"/>
      <c r="G113" s="51"/>
      <c r="H113" s="51"/>
      <c r="I113" s="51"/>
      <c r="J113" s="51"/>
      <c r="K113" s="5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2"/>
      <c r="C114" s="52"/>
      <c r="D114" s="52"/>
      <c r="E114" s="50"/>
      <c r="F114" s="50"/>
      <c r="G114" s="51"/>
      <c r="H114" s="51"/>
      <c r="I114" s="51"/>
      <c r="J114" s="51"/>
      <c r="K114" s="5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2"/>
      <c r="C115" s="52"/>
      <c r="D115" s="52"/>
      <c r="E115" s="50"/>
      <c r="F115" s="50"/>
      <c r="G115" s="51"/>
      <c r="H115" s="51"/>
      <c r="I115" s="51"/>
      <c r="J115" s="51"/>
      <c r="K115" s="5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2"/>
      <c r="C116" s="52"/>
      <c r="D116" s="52"/>
      <c r="E116" s="50"/>
      <c r="F116" s="50"/>
      <c r="G116" s="51"/>
      <c r="H116" s="51"/>
      <c r="I116" s="51"/>
      <c r="J116" s="51"/>
      <c r="K116" s="5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2"/>
      <c r="C117" s="52"/>
      <c r="D117" s="52"/>
      <c r="E117" s="50"/>
      <c r="F117" s="50"/>
      <c r="G117" s="51"/>
      <c r="H117" s="51"/>
      <c r="I117" s="51"/>
      <c r="J117" s="51"/>
      <c r="K117" s="5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2"/>
      <c r="C118" s="52"/>
      <c r="D118" s="52"/>
      <c r="E118" s="50"/>
      <c r="F118" s="50"/>
      <c r="G118" s="51"/>
      <c r="H118" s="51"/>
      <c r="I118" s="51"/>
      <c r="J118" s="51"/>
      <c r="K118" s="5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2"/>
      <c r="C119" s="52"/>
      <c r="D119" s="52"/>
      <c r="E119" s="50"/>
      <c r="F119" s="50"/>
      <c r="G119" s="51"/>
      <c r="H119" s="51"/>
      <c r="I119" s="51"/>
      <c r="J119" s="51"/>
      <c r="K119" s="5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2"/>
      <c r="C120" s="52"/>
      <c r="D120" s="52"/>
      <c r="E120" s="50"/>
      <c r="F120" s="50"/>
      <c r="G120" s="51"/>
      <c r="H120" s="51"/>
      <c r="I120" s="51"/>
      <c r="J120" s="51"/>
      <c r="K120" s="5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2"/>
      <c r="C121" s="52"/>
      <c r="D121" s="52"/>
      <c r="E121" s="50"/>
      <c r="F121" s="50"/>
      <c r="G121" s="51"/>
      <c r="H121" s="51"/>
      <c r="I121" s="51"/>
      <c r="J121" s="51"/>
      <c r="K121" s="5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2"/>
      <c r="C122" s="52"/>
      <c r="D122" s="52"/>
      <c r="E122" s="50"/>
      <c r="F122" s="50"/>
      <c r="G122" s="51"/>
      <c r="H122" s="51"/>
      <c r="I122" s="51"/>
      <c r="J122" s="51"/>
      <c r="K122" s="5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2"/>
      <c r="C123" s="52"/>
      <c r="D123" s="52"/>
      <c r="E123" s="50"/>
      <c r="F123" s="50"/>
      <c r="G123" s="51"/>
      <c r="H123" s="51"/>
      <c r="I123" s="51"/>
      <c r="J123" s="51"/>
      <c r="K123" s="5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2"/>
      <c r="C124" s="52"/>
      <c r="D124" s="52"/>
      <c r="E124" s="50"/>
      <c r="F124" s="50"/>
      <c r="G124" s="51"/>
      <c r="H124" s="51"/>
      <c r="I124" s="51"/>
      <c r="J124" s="51"/>
      <c r="K124" s="5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2"/>
      <c r="C125" s="52"/>
      <c r="D125" s="52"/>
      <c r="E125" s="50"/>
      <c r="F125" s="50"/>
      <c r="G125" s="51"/>
      <c r="H125" s="51"/>
      <c r="I125" s="51"/>
      <c r="J125" s="51"/>
      <c r="K125" s="5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2"/>
      <c r="C126" s="52"/>
      <c r="D126" s="52"/>
      <c r="E126" s="50"/>
      <c r="F126" s="50"/>
      <c r="G126" s="51"/>
      <c r="H126" s="51"/>
      <c r="I126" s="51"/>
      <c r="J126" s="51"/>
      <c r="K126" s="5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2"/>
      <c r="C127" s="52"/>
      <c r="D127" s="52"/>
      <c r="E127" s="50"/>
      <c r="F127" s="50"/>
      <c r="G127" s="51"/>
      <c r="H127" s="51"/>
      <c r="I127" s="51"/>
      <c r="J127" s="51"/>
      <c r="K127" s="5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2"/>
      <c r="C128" s="52"/>
      <c r="D128" s="52"/>
      <c r="E128" s="50"/>
      <c r="F128" s="50"/>
      <c r="G128" s="51"/>
      <c r="H128" s="51"/>
      <c r="I128" s="51"/>
      <c r="J128" s="51"/>
      <c r="K128" s="5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2"/>
      <c r="C129" s="52"/>
      <c r="D129" s="52"/>
      <c r="E129" s="50"/>
      <c r="F129" s="50"/>
      <c r="G129" s="51"/>
      <c r="H129" s="51"/>
      <c r="I129" s="51"/>
      <c r="J129" s="51"/>
      <c r="K129" s="5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2"/>
      <c r="C130" s="52"/>
      <c r="D130" s="52"/>
      <c r="E130" s="50"/>
      <c r="F130" s="50"/>
      <c r="G130" s="51"/>
      <c r="H130" s="51"/>
      <c r="I130" s="51"/>
      <c r="J130" s="51"/>
      <c r="K130" s="5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2"/>
      <c r="C131" s="52"/>
      <c r="D131" s="52"/>
      <c r="E131" s="50"/>
      <c r="F131" s="50"/>
      <c r="G131" s="51"/>
      <c r="H131" s="51"/>
      <c r="I131" s="51"/>
      <c r="J131" s="51"/>
      <c r="K131" s="5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2"/>
      <c r="C132" s="52"/>
      <c r="D132" s="52"/>
      <c r="E132" s="50"/>
      <c r="F132" s="50"/>
      <c r="G132" s="51"/>
      <c r="H132" s="51"/>
      <c r="I132" s="51"/>
      <c r="J132" s="51"/>
      <c r="K132" s="5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2"/>
      <c r="C133" s="52"/>
      <c r="D133" s="52"/>
      <c r="E133" s="50"/>
      <c r="F133" s="50"/>
      <c r="G133" s="51"/>
      <c r="H133" s="51"/>
      <c r="I133" s="51"/>
      <c r="J133" s="51"/>
      <c r="K133" s="5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2"/>
      <c r="C134" s="52"/>
      <c r="D134" s="52"/>
      <c r="E134" s="50"/>
      <c r="F134" s="50"/>
      <c r="G134" s="51"/>
      <c r="H134" s="51"/>
      <c r="I134" s="51"/>
      <c r="J134" s="51"/>
      <c r="K134" s="5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2"/>
      <c r="C135" s="52"/>
      <c r="D135" s="52"/>
      <c r="E135" s="50"/>
      <c r="F135" s="50"/>
      <c r="G135" s="51"/>
      <c r="H135" s="51"/>
      <c r="I135" s="51"/>
      <c r="J135" s="51"/>
      <c r="K135" s="5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2"/>
      <c r="C136" s="52"/>
      <c r="D136" s="52"/>
      <c r="E136" s="50"/>
      <c r="F136" s="50"/>
      <c r="G136" s="51"/>
      <c r="H136" s="51"/>
      <c r="I136" s="51"/>
      <c r="J136" s="51"/>
      <c r="K136" s="5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2"/>
      <c r="C137" s="52"/>
      <c r="D137" s="52"/>
      <c r="E137" s="50"/>
      <c r="F137" s="50"/>
      <c r="G137" s="51"/>
      <c r="H137" s="51"/>
      <c r="I137" s="51"/>
      <c r="J137" s="51"/>
      <c r="K137" s="5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2"/>
      <c r="C138" s="52"/>
      <c r="D138" s="52"/>
      <c r="E138" s="50"/>
      <c r="F138" s="50"/>
      <c r="G138" s="51"/>
      <c r="H138" s="51"/>
      <c r="I138" s="51"/>
      <c r="J138" s="51"/>
      <c r="K138" s="5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2"/>
      <c r="C139" s="52"/>
      <c r="D139" s="52"/>
      <c r="E139" s="50"/>
      <c r="F139" s="50"/>
      <c r="G139" s="51"/>
      <c r="H139" s="51"/>
      <c r="I139" s="51"/>
      <c r="J139" s="51"/>
      <c r="K139" s="5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2"/>
      <c r="C140" s="52"/>
      <c r="D140" s="52"/>
      <c r="E140" s="50"/>
      <c r="F140" s="50"/>
      <c r="G140" s="51"/>
      <c r="H140" s="51"/>
      <c r="I140" s="51"/>
      <c r="J140" s="51"/>
      <c r="K140" s="5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2"/>
      <c r="C141" s="52"/>
      <c r="D141" s="52"/>
      <c r="E141" s="50"/>
      <c r="F141" s="50"/>
      <c r="G141" s="51"/>
      <c r="H141" s="51"/>
      <c r="I141" s="51"/>
      <c r="J141" s="51"/>
      <c r="K141" s="5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2"/>
      <c r="C142" s="52"/>
      <c r="D142" s="52"/>
      <c r="E142" s="50"/>
      <c r="F142" s="50"/>
      <c r="G142" s="51"/>
      <c r="H142" s="51"/>
      <c r="I142" s="51"/>
      <c r="J142" s="51"/>
      <c r="K142" s="5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2"/>
      <c r="C143" s="52"/>
      <c r="D143" s="52"/>
      <c r="E143" s="50"/>
      <c r="F143" s="50"/>
      <c r="G143" s="51"/>
      <c r="H143" s="51"/>
      <c r="I143" s="51"/>
      <c r="J143" s="51"/>
      <c r="K143" s="5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2"/>
      <c r="C144" s="52"/>
      <c r="D144" s="52"/>
      <c r="E144" s="50"/>
      <c r="F144" s="50"/>
      <c r="G144" s="51"/>
      <c r="H144" s="51"/>
      <c r="I144" s="51"/>
      <c r="J144" s="51"/>
      <c r="K144" s="5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2"/>
      <c r="C145" s="52"/>
      <c r="D145" s="52"/>
      <c r="E145" s="50"/>
      <c r="F145" s="50"/>
      <c r="G145" s="51"/>
      <c r="H145" s="51"/>
      <c r="I145" s="51"/>
      <c r="J145" s="51"/>
      <c r="K145" s="5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2"/>
      <c r="C146" s="52"/>
      <c r="D146" s="52"/>
      <c r="E146" s="50"/>
      <c r="F146" s="50"/>
      <c r="G146" s="51"/>
      <c r="H146" s="51"/>
      <c r="I146" s="51"/>
      <c r="J146" s="51"/>
      <c r="K146" s="5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2"/>
      <c r="C147" s="52"/>
      <c r="D147" s="52"/>
      <c r="E147" s="50"/>
      <c r="F147" s="50"/>
      <c r="G147" s="51"/>
      <c r="H147" s="51"/>
      <c r="I147" s="51"/>
      <c r="J147" s="51"/>
      <c r="K147" s="5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2"/>
      <c r="C148" s="52"/>
      <c r="D148" s="52"/>
      <c r="E148" s="50"/>
      <c r="F148" s="50"/>
      <c r="G148" s="51"/>
      <c r="H148" s="51"/>
      <c r="I148" s="51"/>
      <c r="J148" s="51"/>
      <c r="K148" s="5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52"/>
      <c r="D149" s="52"/>
      <c r="E149" s="50"/>
      <c r="F149" s="50"/>
      <c r="G149" s="51"/>
      <c r="H149" s="51"/>
      <c r="I149" s="51"/>
      <c r="J149" s="51"/>
      <c r="K149" s="5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52"/>
      <c r="D150" s="52"/>
      <c r="E150" s="50"/>
      <c r="F150" s="50"/>
      <c r="G150" s="51"/>
      <c r="H150" s="51"/>
      <c r="I150" s="51"/>
      <c r="J150" s="51"/>
      <c r="K150" s="5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52"/>
      <c r="D151" s="52"/>
      <c r="E151" s="50"/>
      <c r="F151" s="50"/>
      <c r="G151" s="51"/>
      <c r="H151" s="51"/>
      <c r="I151" s="51"/>
      <c r="J151" s="51"/>
      <c r="K151" s="5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52"/>
      <c r="D152" s="52"/>
      <c r="E152" s="50"/>
      <c r="F152" s="50"/>
      <c r="G152" s="51"/>
      <c r="H152" s="51"/>
      <c r="I152" s="51"/>
      <c r="J152" s="51"/>
      <c r="K152" s="5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52"/>
      <c r="D153" s="52"/>
      <c r="E153" s="50"/>
      <c r="F153" s="50"/>
      <c r="G153" s="51"/>
      <c r="H153" s="51"/>
      <c r="I153" s="51"/>
      <c r="J153" s="51"/>
      <c r="K153" s="5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52"/>
      <c r="D154" s="52"/>
      <c r="E154" s="50"/>
      <c r="F154" s="50"/>
      <c r="G154" s="51"/>
      <c r="H154" s="51"/>
      <c r="I154" s="51"/>
      <c r="J154" s="51"/>
      <c r="K154" s="5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52"/>
      <c r="D155" s="52"/>
      <c r="E155" s="50"/>
      <c r="F155" s="50"/>
      <c r="G155" s="51"/>
      <c r="H155" s="51"/>
      <c r="I155" s="51"/>
      <c r="J155" s="51"/>
      <c r="K155" s="5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2"/>
      <c r="C156" s="52"/>
      <c r="D156" s="52"/>
      <c r="E156" s="50"/>
      <c r="F156" s="50"/>
      <c r="G156" s="51"/>
      <c r="H156" s="51"/>
      <c r="I156" s="51"/>
      <c r="J156" s="51"/>
      <c r="K156" s="5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2"/>
      <c r="C157" s="52"/>
      <c r="D157" s="52"/>
      <c r="E157" s="50"/>
      <c r="F157" s="50"/>
      <c r="G157" s="51"/>
      <c r="H157" s="51"/>
      <c r="I157" s="51"/>
      <c r="J157" s="51"/>
      <c r="K157" s="5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2"/>
      <c r="C158" s="52"/>
      <c r="D158" s="52"/>
      <c r="E158" s="50"/>
      <c r="F158" s="50"/>
      <c r="G158" s="51"/>
      <c r="H158" s="51"/>
      <c r="I158" s="51"/>
      <c r="J158" s="51"/>
      <c r="K158" s="5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2"/>
      <c r="C159" s="52"/>
      <c r="D159" s="52"/>
      <c r="E159" s="50"/>
      <c r="F159" s="50"/>
      <c r="G159" s="51"/>
      <c r="H159" s="51"/>
      <c r="I159" s="51"/>
      <c r="J159" s="51"/>
      <c r="K159" s="5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2"/>
      <c r="C160" s="52"/>
      <c r="D160" s="52"/>
      <c r="E160" s="50"/>
      <c r="F160" s="50"/>
      <c r="G160" s="51"/>
      <c r="H160" s="51"/>
      <c r="I160" s="51"/>
      <c r="J160" s="51"/>
      <c r="K160" s="5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2"/>
      <c r="C161" s="52"/>
      <c r="D161" s="52"/>
      <c r="E161" s="50"/>
      <c r="F161" s="50"/>
      <c r="G161" s="51"/>
      <c r="H161" s="51"/>
      <c r="I161" s="51"/>
      <c r="J161" s="51"/>
      <c r="K161" s="5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2"/>
      <c r="C162" s="52"/>
      <c r="D162" s="52"/>
      <c r="E162" s="50"/>
      <c r="F162" s="50"/>
      <c r="G162" s="51"/>
      <c r="H162" s="51"/>
      <c r="I162" s="51"/>
      <c r="J162" s="51"/>
      <c r="K162" s="5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2"/>
      <c r="C163" s="52"/>
      <c r="D163" s="52"/>
      <c r="E163" s="50"/>
      <c r="F163" s="50"/>
      <c r="G163" s="51"/>
      <c r="H163" s="51"/>
      <c r="I163" s="51"/>
      <c r="J163" s="51"/>
      <c r="K163" s="5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2"/>
      <c r="C164" s="52"/>
      <c r="D164" s="52"/>
      <c r="E164" s="50"/>
      <c r="F164" s="50"/>
      <c r="G164" s="51"/>
      <c r="H164" s="51"/>
      <c r="I164" s="51"/>
      <c r="J164" s="51"/>
      <c r="K164" s="5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2"/>
      <c r="C165" s="52"/>
      <c r="D165" s="52"/>
      <c r="E165" s="50"/>
      <c r="F165" s="50"/>
      <c r="G165" s="51"/>
      <c r="H165" s="51"/>
      <c r="I165" s="51"/>
      <c r="J165" s="51"/>
      <c r="K165" s="5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2"/>
      <c r="C166" s="52"/>
      <c r="D166" s="52"/>
      <c r="E166" s="50"/>
      <c r="F166" s="50"/>
      <c r="G166" s="51"/>
      <c r="H166" s="51"/>
      <c r="I166" s="51"/>
      <c r="J166" s="51"/>
      <c r="K166" s="5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52"/>
      <c r="D167" s="52"/>
      <c r="E167" s="50"/>
      <c r="F167" s="50"/>
      <c r="G167" s="51"/>
      <c r="H167" s="51"/>
      <c r="I167" s="51"/>
      <c r="J167" s="51"/>
      <c r="K167" s="5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52"/>
      <c r="D168" s="52"/>
      <c r="E168" s="50"/>
      <c r="F168" s="50"/>
      <c r="G168" s="51"/>
      <c r="H168" s="51"/>
      <c r="I168" s="51"/>
      <c r="J168" s="51"/>
      <c r="K168" s="51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52"/>
      <c r="D169" s="52"/>
      <c r="E169" s="50"/>
      <c r="F169" s="50"/>
      <c r="G169" s="51"/>
      <c r="H169" s="51"/>
      <c r="I169" s="51"/>
      <c r="J169" s="51"/>
      <c r="K169" s="51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52"/>
      <c r="D170" s="52"/>
      <c r="E170" s="50"/>
      <c r="F170" s="50"/>
      <c r="G170" s="51"/>
      <c r="H170" s="51"/>
      <c r="I170" s="51"/>
      <c r="J170" s="51"/>
      <c r="K170" s="51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52"/>
      <c r="D171" s="52"/>
      <c r="E171" s="50"/>
      <c r="F171" s="50"/>
      <c r="G171" s="51"/>
      <c r="H171" s="51"/>
      <c r="I171" s="51"/>
      <c r="J171" s="51"/>
      <c r="K171" s="5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52"/>
      <c r="D172" s="52"/>
      <c r="E172" s="50"/>
      <c r="F172" s="50"/>
      <c r="G172" s="51"/>
      <c r="H172" s="51"/>
      <c r="I172" s="51"/>
      <c r="J172" s="51"/>
      <c r="K172" s="5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52"/>
      <c r="D173" s="52"/>
      <c r="E173" s="50"/>
      <c r="F173" s="50"/>
      <c r="G173" s="51"/>
      <c r="H173" s="51"/>
      <c r="I173" s="51"/>
      <c r="J173" s="51"/>
      <c r="K173" s="5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52"/>
      <c r="D174" s="52"/>
      <c r="E174" s="50"/>
      <c r="F174" s="50"/>
      <c r="G174" s="51"/>
      <c r="H174" s="51"/>
      <c r="I174" s="51"/>
      <c r="J174" s="51"/>
      <c r="K174" s="51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52"/>
      <c r="D175" s="52"/>
      <c r="E175" s="50"/>
      <c r="F175" s="50"/>
      <c r="G175" s="51"/>
      <c r="H175" s="51"/>
      <c r="I175" s="51"/>
      <c r="J175" s="51"/>
      <c r="K175" s="51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52"/>
      <c r="D176" s="52"/>
      <c r="E176" s="50"/>
      <c r="F176" s="50"/>
      <c r="G176" s="51"/>
      <c r="H176" s="51"/>
      <c r="I176" s="51"/>
      <c r="J176" s="51"/>
      <c r="K176" s="51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52"/>
      <c r="D177" s="52"/>
      <c r="E177" s="50"/>
      <c r="F177" s="50"/>
      <c r="G177" s="51"/>
      <c r="H177" s="51"/>
      <c r="I177" s="51"/>
      <c r="J177" s="51"/>
      <c r="K177" s="5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52"/>
      <c r="D178" s="52"/>
      <c r="E178" s="50"/>
      <c r="F178" s="50"/>
      <c r="G178" s="51"/>
      <c r="H178" s="51"/>
      <c r="I178" s="51"/>
      <c r="J178" s="51"/>
      <c r="K178" s="5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52"/>
      <c r="D179" s="52"/>
      <c r="E179" s="50"/>
      <c r="F179" s="50"/>
      <c r="G179" s="51"/>
      <c r="H179" s="51"/>
      <c r="I179" s="51"/>
      <c r="J179" s="51"/>
      <c r="K179" s="51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52"/>
      <c r="D180" s="52"/>
      <c r="E180" s="50"/>
      <c r="F180" s="50"/>
      <c r="G180" s="51"/>
      <c r="H180" s="51"/>
      <c r="I180" s="51"/>
      <c r="J180" s="51"/>
      <c r="K180" s="51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52"/>
      <c r="D181" s="52"/>
      <c r="E181" s="50"/>
      <c r="F181" s="50"/>
      <c r="G181" s="51"/>
      <c r="H181" s="51"/>
      <c r="I181" s="51"/>
      <c r="J181" s="51"/>
      <c r="K181" s="51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52"/>
      <c r="D182" s="52"/>
      <c r="E182" s="50"/>
      <c r="F182" s="50"/>
      <c r="G182" s="51"/>
      <c r="H182" s="51"/>
      <c r="I182" s="51"/>
      <c r="J182" s="51"/>
      <c r="K182" s="51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52"/>
      <c r="D183" s="52"/>
      <c r="E183" s="50"/>
      <c r="F183" s="50"/>
      <c r="G183" s="51"/>
      <c r="H183" s="51"/>
      <c r="I183" s="51"/>
      <c r="J183" s="51"/>
      <c r="K183" s="51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52"/>
      <c r="D184" s="52"/>
      <c r="E184" s="50"/>
      <c r="F184" s="50"/>
      <c r="G184" s="51"/>
      <c r="H184" s="51"/>
      <c r="I184" s="51"/>
      <c r="J184" s="51"/>
      <c r="K184" s="51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52"/>
      <c r="D185" s="52"/>
      <c r="E185" s="50"/>
      <c r="F185" s="50"/>
      <c r="G185" s="51"/>
      <c r="H185" s="51"/>
      <c r="I185" s="51"/>
      <c r="J185" s="51"/>
      <c r="K185" s="5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52"/>
      <c r="D186" s="52"/>
      <c r="E186" s="50"/>
      <c r="F186" s="50"/>
      <c r="G186" s="51"/>
      <c r="H186" s="51"/>
      <c r="I186" s="51"/>
      <c r="J186" s="51"/>
      <c r="K186" s="5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52"/>
      <c r="D187" s="52"/>
      <c r="E187" s="50"/>
      <c r="F187" s="50"/>
      <c r="G187" s="51"/>
      <c r="H187" s="51"/>
      <c r="I187" s="51"/>
      <c r="J187" s="51"/>
      <c r="K187" s="51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52"/>
      <c r="D188" s="52"/>
      <c r="E188" s="50"/>
      <c r="F188" s="50"/>
      <c r="G188" s="51"/>
      <c r="H188" s="51"/>
      <c r="I188" s="51"/>
      <c r="J188" s="51"/>
      <c r="K188" s="51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52"/>
      <c r="D189" s="52"/>
      <c r="E189" s="50"/>
      <c r="F189" s="50"/>
      <c r="G189" s="51"/>
      <c r="H189" s="51"/>
      <c r="I189" s="51"/>
      <c r="J189" s="51"/>
      <c r="K189" s="5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52"/>
      <c r="D190" s="52"/>
      <c r="E190" s="50"/>
      <c r="F190" s="50"/>
      <c r="G190" s="51"/>
      <c r="H190" s="51"/>
      <c r="I190" s="51"/>
      <c r="J190" s="51"/>
      <c r="K190" s="51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52"/>
      <c r="D191" s="52"/>
      <c r="E191" s="50"/>
      <c r="F191" s="50"/>
      <c r="G191" s="51"/>
      <c r="H191" s="51"/>
      <c r="I191" s="51"/>
      <c r="J191" s="51"/>
      <c r="K191" s="5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52"/>
      <c r="D192" s="52"/>
      <c r="E192" s="50"/>
      <c r="F192" s="50"/>
      <c r="G192" s="51"/>
      <c r="H192" s="51"/>
      <c r="I192" s="51"/>
      <c r="J192" s="51"/>
      <c r="K192" s="51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52"/>
      <c r="D193" s="52"/>
      <c r="E193" s="50"/>
      <c r="F193" s="50"/>
      <c r="G193" s="51"/>
      <c r="H193" s="51"/>
      <c r="I193" s="51"/>
      <c r="J193" s="51"/>
      <c r="K193" s="51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52"/>
      <c r="D194" s="52"/>
      <c r="E194" s="50"/>
      <c r="F194" s="50"/>
      <c r="G194" s="51"/>
      <c r="H194" s="51"/>
      <c r="I194" s="51"/>
      <c r="J194" s="51"/>
      <c r="K194" s="5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52"/>
      <c r="D195" s="52"/>
      <c r="E195" s="50"/>
      <c r="F195" s="50"/>
      <c r="G195" s="51"/>
      <c r="H195" s="51"/>
      <c r="I195" s="51"/>
      <c r="J195" s="51"/>
      <c r="K195" s="5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52"/>
      <c r="D196" s="52"/>
      <c r="E196" s="50"/>
      <c r="F196" s="50"/>
      <c r="G196" s="51"/>
      <c r="H196" s="51"/>
      <c r="I196" s="51"/>
      <c r="J196" s="51"/>
      <c r="K196" s="51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52"/>
      <c r="D197" s="52"/>
      <c r="E197" s="50"/>
      <c r="F197" s="50"/>
      <c r="G197" s="51"/>
      <c r="H197" s="51"/>
      <c r="I197" s="51"/>
      <c r="J197" s="51"/>
      <c r="K197" s="51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52"/>
      <c r="D198" s="52"/>
      <c r="E198" s="50"/>
      <c r="F198" s="50"/>
      <c r="G198" s="51"/>
      <c r="H198" s="51"/>
      <c r="I198" s="51"/>
      <c r="J198" s="51"/>
      <c r="K198" s="51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52"/>
      <c r="D199" s="52"/>
      <c r="E199" s="50"/>
      <c r="F199" s="50"/>
      <c r="G199" s="51"/>
      <c r="H199" s="51"/>
      <c r="I199" s="51"/>
      <c r="J199" s="51"/>
      <c r="K199" s="51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52"/>
      <c r="D200" s="52"/>
      <c r="E200" s="50"/>
      <c r="F200" s="50"/>
      <c r="G200" s="51"/>
      <c r="H200" s="51"/>
      <c r="I200" s="51"/>
      <c r="J200" s="51"/>
      <c r="K200" s="51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52"/>
      <c r="D201" s="52"/>
      <c r="E201" s="50"/>
      <c r="F201" s="50"/>
      <c r="G201" s="51"/>
      <c r="H201" s="51"/>
      <c r="I201" s="51"/>
      <c r="J201" s="51"/>
      <c r="K201" s="51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52"/>
      <c r="D202" s="52"/>
      <c r="E202" s="50"/>
      <c r="F202" s="50"/>
      <c r="G202" s="51"/>
      <c r="H202" s="51"/>
      <c r="I202" s="51"/>
      <c r="J202" s="51"/>
      <c r="K202" s="51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52"/>
      <c r="D203" s="52"/>
      <c r="E203" s="50"/>
      <c r="F203" s="50"/>
      <c r="G203" s="51"/>
      <c r="H203" s="51"/>
      <c r="I203" s="51"/>
      <c r="J203" s="51"/>
      <c r="K203" s="51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52"/>
      <c r="D204" s="52"/>
      <c r="E204" s="50"/>
      <c r="F204" s="50"/>
      <c r="G204" s="51"/>
      <c r="H204" s="51"/>
      <c r="I204" s="51"/>
      <c r="J204" s="51"/>
      <c r="K204" s="51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52"/>
      <c r="D205" s="52"/>
      <c r="E205" s="50"/>
      <c r="F205" s="50"/>
      <c r="G205" s="51"/>
      <c r="H205" s="51"/>
      <c r="I205" s="51"/>
      <c r="J205" s="51"/>
      <c r="K205" s="51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52"/>
      <c r="D206" s="52"/>
      <c r="E206" s="50"/>
      <c r="F206" s="50"/>
      <c r="G206" s="51"/>
      <c r="H206" s="51"/>
      <c r="I206" s="51"/>
      <c r="J206" s="51"/>
      <c r="K206" s="51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52"/>
      <c r="D207" s="52"/>
      <c r="E207" s="50"/>
      <c r="F207" s="50"/>
      <c r="G207" s="51"/>
      <c r="H207" s="51"/>
      <c r="I207" s="51"/>
      <c r="J207" s="51"/>
      <c r="K207" s="51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52"/>
      <c r="D208" s="52"/>
      <c r="E208" s="50"/>
      <c r="F208" s="50"/>
      <c r="G208" s="51"/>
      <c r="H208" s="51"/>
      <c r="I208" s="51"/>
      <c r="J208" s="51"/>
      <c r="K208" s="51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52"/>
      <c r="D209" s="52"/>
      <c r="E209" s="50"/>
      <c r="F209" s="50"/>
      <c r="G209" s="51"/>
      <c r="H209" s="51"/>
      <c r="I209" s="51"/>
      <c r="J209" s="51"/>
      <c r="K209" s="51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52"/>
      <c r="D210" s="52"/>
      <c r="E210" s="50"/>
      <c r="F210" s="50"/>
      <c r="G210" s="51"/>
      <c r="H210" s="51"/>
      <c r="I210" s="51"/>
      <c r="J210" s="51"/>
      <c r="K210" s="51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52"/>
      <c r="D211" s="52"/>
      <c r="E211" s="50"/>
      <c r="F211" s="50"/>
      <c r="G211" s="51"/>
      <c r="H211" s="51"/>
      <c r="I211" s="51"/>
      <c r="J211" s="51"/>
      <c r="K211" s="51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52"/>
      <c r="D212" s="52"/>
      <c r="E212" s="50"/>
      <c r="F212" s="50"/>
      <c r="G212" s="51"/>
      <c r="H212" s="51"/>
      <c r="I212" s="51"/>
      <c r="J212" s="51"/>
      <c r="K212" s="51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52"/>
      <c r="D213" s="52"/>
      <c r="E213" s="50"/>
      <c r="F213" s="50"/>
      <c r="G213" s="51"/>
      <c r="H213" s="51"/>
      <c r="I213" s="51"/>
      <c r="J213" s="51"/>
      <c r="K213" s="51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52"/>
      <c r="D214" s="52"/>
      <c r="E214" s="50"/>
      <c r="F214" s="50"/>
      <c r="G214" s="51"/>
      <c r="H214" s="51"/>
      <c r="I214" s="51"/>
      <c r="J214" s="51"/>
      <c r="K214" s="51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52"/>
      <c r="D215" s="52"/>
      <c r="E215" s="50"/>
      <c r="F215" s="50"/>
      <c r="G215" s="51"/>
      <c r="H215" s="51"/>
      <c r="I215" s="51"/>
      <c r="J215" s="51"/>
      <c r="K215" s="51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52"/>
      <c r="D216" s="52"/>
      <c r="E216" s="50"/>
      <c r="F216" s="50"/>
      <c r="G216" s="51"/>
      <c r="H216" s="51"/>
      <c r="I216" s="51"/>
      <c r="J216" s="51"/>
      <c r="K216" s="51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52"/>
      <c r="D217" s="52"/>
      <c r="E217" s="50"/>
      <c r="F217" s="50"/>
      <c r="G217" s="51"/>
      <c r="H217" s="51"/>
      <c r="I217" s="51"/>
      <c r="J217" s="51"/>
      <c r="K217" s="51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52"/>
      <c r="D218" s="52"/>
      <c r="E218" s="50"/>
      <c r="F218" s="50"/>
      <c r="G218" s="51"/>
      <c r="H218" s="51"/>
      <c r="I218" s="51"/>
      <c r="J218" s="51"/>
      <c r="K218" s="51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52"/>
      <c r="D219" s="52"/>
      <c r="E219" s="50"/>
      <c r="F219" s="50"/>
      <c r="G219" s="51"/>
      <c r="H219" s="51"/>
      <c r="I219" s="51"/>
      <c r="J219" s="51"/>
      <c r="K219" s="51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52"/>
      <c r="D220" s="52"/>
      <c r="E220" s="50"/>
      <c r="F220" s="50"/>
      <c r="G220" s="51"/>
      <c r="H220" s="51"/>
      <c r="I220" s="51"/>
      <c r="J220" s="51"/>
      <c r="K220" s="51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52"/>
      <c r="D221" s="52"/>
      <c r="E221" s="50"/>
      <c r="F221" s="50"/>
      <c r="G221" s="51"/>
      <c r="H221" s="51"/>
      <c r="I221" s="51"/>
      <c r="J221" s="51"/>
      <c r="K221" s="51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52"/>
      <c r="D222" s="52"/>
      <c r="E222" s="50"/>
      <c r="F222" s="50"/>
      <c r="G222" s="51"/>
      <c r="H222" s="51"/>
      <c r="I222" s="51"/>
      <c r="J222" s="51"/>
      <c r="K222" s="51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52"/>
      <c r="D223" s="52"/>
      <c r="E223" s="50"/>
      <c r="F223" s="50"/>
      <c r="G223" s="51"/>
      <c r="H223" s="51"/>
      <c r="I223" s="51"/>
      <c r="J223" s="51"/>
      <c r="K223" s="51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52"/>
      <c r="D224" s="52"/>
      <c r="E224" s="50"/>
      <c r="F224" s="50"/>
      <c r="G224" s="51"/>
      <c r="H224" s="51"/>
      <c r="I224" s="51"/>
      <c r="J224" s="51"/>
      <c r="K224" s="51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52"/>
      <c r="D225" s="52"/>
      <c r="E225" s="50"/>
      <c r="F225" s="50"/>
      <c r="G225" s="51"/>
      <c r="H225" s="51"/>
      <c r="I225" s="51"/>
      <c r="J225" s="51"/>
      <c r="K225" s="51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4.2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4.2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4.2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4.2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4.2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4.2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4.2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4.2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4.2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4.2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4.2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4.2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4.2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4.2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4.2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4.2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4.2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4.2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4.2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4.2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4.2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4.2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4.2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4.2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4.2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4.2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4.2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4.2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4.2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4.2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4.2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4.2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4.2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4.2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4.2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4.2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4.2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4.2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4.2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4.2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4.2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4.2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4.2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4.2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4.2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4.2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4.2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4.2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4.2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4.2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4.2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4.2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4.2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4.2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4.2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4.2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4.2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4.2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4.2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4.2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4.2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4.2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4.2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4.2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4.2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4.2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4.2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4.2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4.2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4.2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4.2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4.2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4.2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4.2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4.2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4.2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4.2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4.2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4.2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4.2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4.2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4.2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4.2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4.2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4.2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4.2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4.2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4.2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4.2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4.2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4.2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4.2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4.2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4.2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4.2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4.2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4.2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4.2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4.2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4.2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4.2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4.2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4.2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4.2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4.2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4.2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4.2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4.2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4.2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4.2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4.2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4.2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4.2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4.2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4.2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4.2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4.2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4.2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4.2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4.2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4.2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4.2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4.2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4.2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4.2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4.2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4.2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4.2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4.2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4.2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4.2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4.2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4.2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4.2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4.2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4.2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4.2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4.2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4.2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4.2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4.2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4.2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4.2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4.2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4.2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4.2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4.2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4.2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4.2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4.2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4.2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4.2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4.2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4.2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4.2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4.2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4.2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4.2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4.2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4.2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4.2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4.2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4.2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4.2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4.2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4.2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4.2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4.2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4.2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4.2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4.2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4.2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4.2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4.2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4.2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4.2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4.2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4.2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4.2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4.2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4.2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4.2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4.2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4.2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4.2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4.2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4.2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4.2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4.2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4.2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4.2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4.2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4.2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4.2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4.2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4.2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4.2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4.2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4.2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4.2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4.2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4.2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4.2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4.2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4.2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4.2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4.2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4.2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4.2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4.2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4.2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4.2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4.2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4.2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4.2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4.2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4.2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4.2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4.2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4.2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4.2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4.2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4.2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4.2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4.2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4.2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4.2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4.2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4.2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4.2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4.2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4.2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4.2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4.2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4.2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4.2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4.2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4.2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4.2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4.2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4.2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4.2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4.2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4.2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4.2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4.2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4.2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4.2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4.2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4.2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4.2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4.2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4.2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4.2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4.2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4.2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4.2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4.2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4.2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4.2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4.2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4.2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4.2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4.2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4.2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4.2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4.2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4.2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4.2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4.2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4.2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4.2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4.2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4.2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4.2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4.2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4.2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4.2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4.2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4.2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4.2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4.2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4.2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4.2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4.2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4.2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4.2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4.2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4.2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4.2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4.2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4.2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4.2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4.2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4.2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4.2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4.2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4.2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4.2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4.2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4.2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4.2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4.2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4.2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4.2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4.2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4.2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4.2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4.2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4.2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4.2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4.2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4.2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4.2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4.2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4.2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4.2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4.2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4.2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4.2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4.2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4.2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4.2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4.2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4.2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4.2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4.2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4.2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4.2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4.2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4.2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4.2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4.2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4.2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4.2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4.2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4.2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4.2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4.2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4.2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4.2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4.2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4.2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4.2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4.2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4.2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4.2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4.2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4.2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4.2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4.2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4.2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4.2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4.2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4.2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4.2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4.2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4.2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4.2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4.2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4.2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4.2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4.2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4.2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4.2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4.2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4.2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4.2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4.2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4.2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4.2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4.2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4.2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4.2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4.2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4.2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4.2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4.2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4.2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4.2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4.2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4.2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4.2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4.2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4.2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4.2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4.2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4.2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4.2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4.2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4.2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4.2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4.2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4.2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4.2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4.2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4.2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4.2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4.2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4.2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4.2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4.2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4.2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4.2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4.2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4.2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4.2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4.2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4.2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4.2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4.2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4.2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4.2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4.2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4.2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4.2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4.2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4.2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4.2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4.2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4.2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4.2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4.2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4.2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4.2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4.2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4.2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4.2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4.2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4.2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4.2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4.2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4.2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4.2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4.2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4.2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4.2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4.2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4.2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4.2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4.2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4.2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4.2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4.2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4.2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4.2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4.2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4.2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4.2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4.2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4.2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4.2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4.2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4.2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4.2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4.2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4.2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4.2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4.2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4.2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4.2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4.2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4.2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4.2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4.2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4.2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4.2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4.2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4.2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4.2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4.2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4.2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4.2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4.2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4.2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4.2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4.2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4.2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4.2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4.2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4.2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4.2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4.2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4.2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4.2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4.2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4.2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4.2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4.2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4.2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4.2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4.2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4.2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4.2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4.2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4.2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4.2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4.2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4.2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4.2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4.2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4.2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4.2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4.2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4.2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4.2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4.2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4.2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4.2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4.2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4.2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4.2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4.2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4.2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4.2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4.2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4.2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4.2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4.2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4.2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4.2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4.2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4.2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4.2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4.2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4.2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4.2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4.2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4.2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4.2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4.2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4.2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4.2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4.2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4.2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4.2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4.2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4.2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4.2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4.2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4.2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4.2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4.2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4.2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4.2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4.2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4.2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4.2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4.2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4.2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4.2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4.2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4.2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4.2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4.2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4.2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4.2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4.2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4.2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4.2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4.2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4.2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4.2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4.2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4.2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4.2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4.2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4.2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4.2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4.2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4.2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4.2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4.2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4.2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4.2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4.2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4.2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4.2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4.2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4.2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4.2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4.2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4.2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4.2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4.2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4.2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4.2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4.2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4.2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4.2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4.2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4.2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4.2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4.2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4.2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4.2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4.2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4.2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4.2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4.2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4.2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4.2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4.2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4.2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4.2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4.2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4.2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4.2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4.2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4.2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4.2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4.2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4.2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4.2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4.2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4.2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4.2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4.2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4.2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4.2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4.2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4.2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4.2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4.2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4.2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4.2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4.2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4.2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4.2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4.2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4.2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4.2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4.2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4.2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4.2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4.2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4.2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4.2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4.2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4.2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4.2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4.2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4.2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4.2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4.2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4.2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4.2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4.2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4.2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4.2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4.2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4.2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4.2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4.2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4.2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4.2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4.2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4.2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4.2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4.2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4.2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4.2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4.2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4.2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4.2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4.2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4.2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4.2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4.2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4.2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4.2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4.2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4.2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4.2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4.2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4.2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4.2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4.2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4.2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4.2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4.2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4.2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4.2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4.2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4.2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4.2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4.2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4.2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4.2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4.2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4.2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4.2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4.2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4.2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4.2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4.2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4.2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4.2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4.2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4.2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4.2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4.2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4.2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4.2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4.2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4.2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4.2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4.2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4.2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4.2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4.2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4.2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4.2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4.2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4.2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4.2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4.2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4.2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4.2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4.2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4.2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4.2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4.2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4.2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4.2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4.2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4.2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4.2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4.2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4.2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4.2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4.2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4.2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4.2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4.2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4.2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4.2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4.2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4.2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4.2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4.2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4.2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4.2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4.2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4.2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4.2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4.2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4.2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4.2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4.2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4.2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4.2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4.2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4.2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4.2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4.2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4.2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4.2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4.2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4.2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4.2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4.2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4.2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4.2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4.2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4.2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4.2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4.2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4.2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4.2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4.2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4.2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4.2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4.2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4.2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F1:H1"/>
  </mergeCells>
  <hyperlinks>
    <hyperlink r:id="rId1" ref="L3"/>
    <hyperlink r:id="rId2" ref="L9"/>
    <hyperlink r:id="rId3" ref="L10"/>
    <hyperlink r:id="rId4" ref="L11"/>
    <hyperlink r:id="rId5" ref="L12"/>
    <hyperlink r:id="rId6" ref="L13"/>
    <hyperlink r:id="rId7" ref="L14"/>
    <hyperlink r:id="rId8" ref="L15"/>
    <hyperlink r:id="rId9" ref="L16"/>
    <hyperlink r:id="rId10" ref="L17"/>
    <hyperlink r:id="rId11" ref="L18"/>
    <hyperlink r:id="rId12" ref="L19"/>
    <hyperlink r:id="rId13" ref="L20"/>
    <hyperlink r:id="rId14" ref="L21"/>
  </hyperlinks>
  <printOptions/>
  <pageMargins bottom="0.75" footer="0.0" header="0.0" left="0.7" right="0.7" top="0.75"/>
  <pageSetup paperSize="9" orientation="portrait"/>
  <drawing r:id="rId1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2022-08-08T15:17:55Z</dcterms:created>
  <dc:creator>Anabel Beatriz Toledo</dc:creator>
</cp:coreProperties>
</file>